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0290"/>
  </bookViews>
  <sheets>
    <sheet name="прил5таб1" sheetId="3" r:id="rId1"/>
    <sheet name="прил5таб2" sheetId="5" r:id="rId2"/>
  </sheets>
  <definedNames>
    <definedName name="_xlnm._FilterDatabase" localSheetId="0" hidden="1">прил5таб1!$A$1:$F$167</definedName>
  </definedNames>
  <calcPr calcId="124519" refMode="R1C1"/>
</workbook>
</file>

<file path=xl/calcChain.xml><?xml version="1.0" encoding="utf-8"?>
<calcChain xmlns="http://schemas.openxmlformats.org/spreadsheetml/2006/main">
  <c r="F88" i="3"/>
  <c r="F152"/>
  <c r="F95"/>
  <c r="F91" s="1"/>
  <c r="F110"/>
  <c r="F111"/>
  <c r="F107"/>
  <c r="F108"/>
  <c r="F104"/>
  <c r="F105"/>
  <c r="F92"/>
  <c r="F93"/>
  <c r="F89"/>
  <c r="F16"/>
  <c r="F56"/>
  <c r="F57"/>
  <c r="F80"/>
  <c r="F79" s="1"/>
  <c r="F78" s="1"/>
  <c r="F77" s="1"/>
  <c r="F76" s="1"/>
  <c r="G85" i="5"/>
  <c r="F85"/>
  <c r="G91"/>
  <c r="G90"/>
  <c r="G88"/>
  <c r="G87"/>
  <c r="F88"/>
  <c r="F87"/>
  <c r="F91"/>
  <c r="F90"/>
  <c r="G77"/>
  <c r="G76"/>
  <c r="F77"/>
  <c r="F76"/>
  <c r="G158"/>
  <c r="F158"/>
  <c r="G157"/>
  <c r="F157"/>
  <c r="G156"/>
  <c r="F156"/>
  <c r="G155"/>
  <c r="F155"/>
  <c r="G154"/>
  <c r="F154"/>
  <c r="G13"/>
  <c r="G12"/>
  <c r="G11"/>
  <c r="G10"/>
  <c r="G9"/>
  <c r="G18"/>
  <c r="G17"/>
  <c r="G22"/>
  <c r="G24"/>
  <c r="G27"/>
  <c r="G26"/>
  <c r="G31"/>
  <c r="G30"/>
  <c r="G29"/>
  <c r="G36"/>
  <c r="G35"/>
  <c r="G39"/>
  <c r="G38"/>
  <c r="G44"/>
  <c r="G43"/>
  <c r="G42"/>
  <c r="G41"/>
  <c r="G49"/>
  <c r="G48"/>
  <c r="G52"/>
  <c r="G54"/>
  <c r="G60"/>
  <c r="G62"/>
  <c r="G68"/>
  <c r="G67"/>
  <c r="G71"/>
  <c r="G70"/>
  <c r="G80"/>
  <c r="G82"/>
  <c r="G96"/>
  <c r="G98"/>
  <c r="G100"/>
  <c r="G107"/>
  <c r="G109"/>
  <c r="G113"/>
  <c r="G112"/>
  <c r="G111"/>
  <c r="G117"/>
  <c r="G116"/>
  <c r="G115"/>
  <c r="G121"/>
  <c r="G120"/>
  <c r="G119"/>
  <c r="G127"/>
  <c r="G125"/>
  <c r="G124"/>
  <c r="G123"/>
  <c r="G133"/>
  <c r="G135"/>
  <c r="G137"/>
  <c r="G140"/>
  <c r="G139"/>
  <c r="G146"/>
  <c r="G145"/>
  <c r="G144"/>
  <c r="G143"/>
  <c r="G142"/>
  <c r="G152"/>
  <c r="G151"/>
  <c r="G150"/>
  <c r="G149"/>
  <c r="G148"/>
  <c r="F152"/>
  <c r="F151"/>
  <c r="F150"/>
  <c r="F149"/>
  <c r="F148"/>
  <c r="F146"/>
  <c r="F145"/>
  <c r="F144"/>
  <c r="F143"/>
  <c r="F142"/>
  <c r="F140"/>
  <c r="F139"/>
  <c r="F137"/>
  <c r="F135"/>
  <c r="F133"/>
  <c r="F132"/>
  <c r="F131"/>
  <c r="F130"/>
  <c r="F129"/>
  <c r="F127"/>
  <c r="F126"/>
  <c r="F125"/>
  <c r="F124"/>
  <c r="F123"/>
  <c r="F121"/>
  <c r="F120"/>
  <c r="F119"/>
  <c r="F117"/>
  <c r="F116"/>
  <c r="F115"/>
  <c r="F113"/>
  <c r="F112"/>
  <c r="F111"/>
  <c r="F109"/>
  <c r="F107"/>
  <c r="F106"/>
  <c r="F105"/>
  <c r="F104"/>
  <c r="F103"/>
  <c r="F100"/>
  <c r="F98"/>
  <c r="F96"/>
  <c r="F95"/>
  <c r="F94"/>
  <c r="F93"/>
  <c r="F84"/>
  <c r="F82"/>
  <c r="F80"/>
  <c r="F79"/>
  <c r="F71"/>
  <c r="F70"/>
  <c r="F68"/>
  <c r="F67"/>
  <c r="F66"/>
  <c r="F65"/>
  <c r="F64"/>
  <c r="F62"/>
  <c r="F60"/>
  <c r="F59"/>
  <c r="F58"/>
  <c r="F57"/>
  <c r="F56"/>
  <c r="F54"/>
  <c r="F52"/>
  <c r="F51"/>
  <c r="F49"/>
  <c r="F48"/>
  <c r="F47"/>
  <c r="F46"/>
  <c r="F44"/>
  <c r="F43"/>
  <c r="F42"/>
  <c r="F41"/>
  <c r="F39"/>
  <c r="F38"/>
  <c r="F36"/>
  <c r="F35"/>
  <c r="F34"/>
  <c r="F33"/>
  <c r="F31"/>
  <c r="F30"/>
  <c r="F29"/>
  <c r="F27"/>
  <c r="F26"/>
  <c r="F24"/>
  <c r="F22"/>
  <c r="F21"/>
  <c r="F18"/>
  <c r="F17"/>
  <c r="F16"/>
  <c r="F15"/>
  <c r="F13"/>
  <c r="F12"/>
  <c r="F11"/>
  <c r="F10"/>
  <c r="F9"/>
  <c r="F165" i="3"/>
  <c r="F164"/>
  <c r="F163"/>
  <c r="F162"/>
  <c r="F161"/>
  <c r="F137"/>
  <c r="F136"/>
  <c r="F135"/>
  <c r="F134" s="1"/>
  <c r="F133" s="1"/>
  <c r="F122"/>
  <c r="F121" s="1"/>
  <c r="F123"/>
  <c r="F119"/>
  <c r="F54"/>
  <c r="F71"/>
  <c r="F70" s="1"/>
  <c r="F74"/>
  <c r="F73" s="1"/>
  <c r="F36"/>
  <c r="F35"/>
  <c r="F34" s="1"/>
  <c r="F33" s="1"/>
  <c r="F39"/>
  <c r="F38"/>
  <c r="F97"/>
  <c r="F101"/>
  <c r="F96" s="1"/>
  <c r="F99"/>
  <c r="F52"/>
  <c r="F51"/>
  <c r="F143"/>
  <c r="F145"/>
  <c r="F142" s="1"/>
  <c r="F147"/>
  <c r="F150"/>
  <c r="F149"/>
  <c r="F85"/>
  <c r="F83"/>
  <c r="F82"/>
  <c r="F117"/>
  <c r="F127"/>
  <c r="F126" s="1"/>
  <c r="F125" s="1"/>
  <c r="F131"/>
  <c r="F130" s="1"/>
  <c r="F129" s="1"/>
  <c r="F18"/>
  <c r="F17"/>
  <c r="F22"/>
  <c r="F24"/>
  <c r="F15" s="1"/>
  <c r="F27"/>
  <c r="F26"/>
  <c r="F13"/>
  <c r="F12"/>
  <c r="F11"/>
  <c r="F10"/>
  <c r="F31"/>
  <c r="F30"/>
  <c r="F29"/>
  <c r="F44"/>
  <c r="F43" s="1"/>
  <c r="F42" s="1"/>
  <c r="F41" s="1"/>
  <c r="F49"/>
  <c r="F48" s="1"/>
  <c r="F47" s="1"/>
  <c r="F46" s="1"/>
  <c r="F63"/>
  <c r="F65"/>
  <c r="F62" s="1"/>
  <c r="F61" s="1"/>
  <c r="F60" s="1"/>
  <c r="F59" s="1"/>
  <c r="F159"/>
  <c r="F158"/>
  <c r="F157" s="1"/>
  <c r="F156" s="1"/>
  <c r="F155" s="1"/>
  <c r="F86" i="5"/>
  <c r="G132"/>
  <c r="G106"/>
  <c r="G105"/>
  <c r="G95"/>
  <c r="G94"/>
  <c r="G93"/>
  <c r="G51"/>
  <c r="G86"/>
  <c r="F75"/>
  <c r="F74"/>
  <c r="F73"/>
  <c r="F160"/>
  <c r="G79"/>
  <c r="G59"/>
  <c r="G58"/>
  <c r="G57"/>
  <c r="G56"/>
  <c r="G21"/>
  <c r="G131"/>
  <c r="G130"/>
  <c r="G129"/>
  <c r="G104"/>
  <c r="G103"/>
  <c r="G66"/>
  <c r="G65"/>
  <c r="G64"/>
  <c r="G47"/>
  <c r="G46"/>
  <c r="G34"/>
  <c r="G33"/>
  <c r="G16"/>
  <c r="G15"/>
  <c r="G126"/>
  <c r="G84"/>
  <c r="G75"/>
  <c r="G74"/>
  <c r="G73"/>
  <c r="G160"/>
  <c r="F116" i="3" l="1"/>
  <c r="F115" s="1"/>
  <c r="F114" s="1"/>
  <c r="F113" s="1"/>
  <c r="F87" s="1"/>
  <c r="F140"/>
  <c r="F139" s="1"/>
  <c r="F141"/>
  <c r="F69"/>
  <c r="F68" s="1"/>
  <c r="F67" s="1"/>
  <c r="F9"/>
  <c r="F167" l="1"/>
</calcChain>
</file>

<file path=xl/sharedStrings.xml><?xml version="1.0" encoding="utf-8"?>
<sst xmlns="http://schemas.openxmlformats.org/spreadsheetml/2006/main" count="671" uniqueCount="146">
  <si>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</si>
  <si>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</si>
  <si>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</si>
  <si>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</si>
  <si>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</si>
  <si>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</si>
  <si>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</si>
  <si>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</si>
  <si>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Выполнение других обязательств государства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</si>
  <si>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</si>
  <si>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</si>
  <si>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и вневойсковая подготовка</t>
  </si>
  <si>
    <t>Другие общегосударственные вопросы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</si>
  <si>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</si>
  <si>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</si>
  <si>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</si>
  <si>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</si>
  <si>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</si>
  <si>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</si>
  <si>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</si>
  <si>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</si>
  <si>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</si>
  <si>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</si>
  <si>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</si>
  <si>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</si>
  <si>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</si>
  <si>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</si>
  <si>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Итого расходов</t>
  </si>
  <si>
    <t/>
  </si>
  <si>
    <t>Межбюджетные трансферты</t>
  </si>
  <si>
    <t>Иные межбюджетные трансферты</t>
  </si>
  <si>
    <t>Иные бюджетные ассигнования</t>
  </si>
  <si>
    <t>Закупка товаров, работ и услуг для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</si>
  <si>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</si>
  <si>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</si>
  <si>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</si>
  <si>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Таблица 2</t>
  </si>
  <si>
    <t>Условно утвержденные расходы</t>
  </si>
  <si>
    <t>Непрограммные направления бюджета</t>
  </si>
  <si>
    <t>99.0.0000</t>
  </si>
  <si>
    <t>99.0.0011</t>
  </si>
  <si>
    <t>Непрограммные направления  бюджета</t>
  </si>
  <si>
    <t>Расходы на обеспечение функций государственных органов</t>
  </si>
  <si>
    <t>99.0.0019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</si>
  <si>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</si>
  <si>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</t>
  </si>
  <si>
    <t>Расходы на выплаты по оплате труда работников государственных  органов</t>
  </si>
  <si>
    <t>99.0.0050</t>
  </si>
  <si>
    <t>Резервные фонды органов местного самоуправления</t>
  </si>
  <si>
    <t>99.0.2055</t>
  </si>
  <si>
    <t>Оценка недвижимости, признание прав и регулирование отношений по государственной собственности</t>
  </si>
  <si>
    <t>99.0.0091</t>
  </si>
  <si>
    <t>99.0.0092</t>
  </si>
  <si>
    <t>99.0.5118</t>
  </si>
  <si>
    <t>Расходы на выплаты по оплате труда работников государственных (муниципальных органов) органов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</si>
  <si>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</si>
  <si>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</si>
  <si>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Субсидии юридическим лицам(кроме некоммерческих организаций) индивидуальным предпринимателям,физическим лицам</t>
  </si>
  <si>
    <t xml:space="preserve">Непрограммные направления бюджета
</t>
  </si>
  <si>
    <t>Библиотеки</t>
  </si>
  <si>
    <t xml:space="preserve">Публичные нормативные социальные выплаты гражданам </t>
  </si>
  <si>
    <t>Расходы на выплаты персоналу казенных учреждений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</si>
  <si>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</si>
  <si>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</si>
  <si>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</si>
  <si>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</si>
  <si>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2016 год</t>
  </si>
  <si>
    <t>99.0.9999</t>
  </si>
  <si>
    <t>99.0.0202</t>
  </si>
  <si>
    <t>Мероприятия по решению вопросов в сфере административных правонарушений</t>
  </si>
  <si>
    <t>99.0.7019</t>
  </si>
  <si>
    <t>Осуществление первичного воинского учета на территориях, где отсутствуют военные комиссариаты, за счет федерального бюджета</t>
  </si>
  <si>
    <t>Обеспечение проведения выборов и референдумов</t>
  </si>
  <si>
    <t>50.0.0218</t>
  </si>
  <si>
    <t>50.0.0000</t>
  </si>
  <si>
    <t>50.0.0219</t>
  </si>
  <si>
    <t>52.0.0000</t>
  </si>
  <si>
    <t>57.0.0000</t>
  </si>
  <si>
    <t>57.0.0826</t>
  </si>
  <si>
    <t>58.0.0000</t>
  </si>
  <si>
    <t>58.1.0000</t>
  </si>
  <si>
    <t>58.1.0100</t>
  </si>
  <si>
    <t>58.3.0000</t>
  </si>
  <si>
    <t>58.3.0400</t>
  </si>
  <si>
    <t>58.4.0000</t>
  </si>
  <si>
    <t>58.4.0500</t>
  </si>
  <si>
    <t>59.0.0000</t>
  </si>
  <si>
    <t>59.0.4059</t>
  </si>
  <si>
    <t>2017 год</t>
  </si>
  <si>
    <t>99.0.0606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</si>
  <si>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</si>
  <si>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</si>
  <si>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99.0.0706</t>
  </si>
  <si>
    <t>59.0.0050</t>
  </si>
  <si>
    <t>Дворцы и дома культуры, другие учреждения культуры и средств массовой информации</t>
  </si>
  <si>
    <t>52.0.0607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</si>
  <si>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местного  бюджета на 2015 год </t>
  </si>
  <si>
    <t>Софинансирование государственной программы Новосибирской области "Энергосбережение и повышение энергетической эффективности Новосибирской области на 2015-2020 годы" за счет средств местного бюджета</t>
  </si>
  <si>
    <t xml:space="preserve">Приложение 5                                                                     к решению "О бюджете Листвянского сельсовета на 2015 год и                                            плановый период 2016-2017 годов"                                  от ____№____                                                                      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</si>
  <si>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местного бюджета на 2015 год и на плановый период 2016-2017 годов</t>
  </si>
  <si>
    <t>99.0.0311</t>
  </si>
  <si>
    <t>58.2.0000</t>
  </si>
  <si>
    <t>58.2.0300</t>
  </si>
  <si>
    <t>Образование</t>
  </si>
  <si>
    <t>Молодежная политика и оздоровление детей</t>
  </si>
  <si>
    <t>63.0.0000</t>
  </si>
  <si>
    <t>63.0.0828</t>
  </si>
  <si>
    <t>Физическая культура и спорт</t>
  </si>
  <si>
    <t>Другие вопросы в оласти физической культуре и спорте</t>
  </si>
  <si>
    <t>60.0.0000</t>
  </si>
  <si>
    <t>60.0.0159</t>
  </si>
  <si>
    <t>Реализация мероприятий по предупреждению и ликвидации последствий чрезвычайных ситуаций  и стихийных бедствий природного и техногенного характера в рамках муниципальной программы «Защита населения Листвянского сельсовета от чрезвычайных ситуаций природного и техногенного характера, гражданская оборона на период 2015-2018 годов2015-2017 годы»</t>
  </si>
  <si>
    <t>Муниципальная программа «Развитие автомобильных дорог и повышение безопасности дорожного движения на территории Листвянского сельсовета Искитимского района Новосибирской области на 2015-2018 годы»</t>
  </si>
  <si>
    <t>Реализация мероприятий в рамках муниципальной программы «Развитие автомобильных дорог и повышение безопасности дорожного движения на территории Листвянского сельсовета Искитимского района Новосибирской области на 2015-2018 годы за счет акцизов</t>
  </si>
  <si>
    <t>Муниципальная программа «Комплексное развитие систем коммунальной инфраструктуры Листвянского сельсовета Искитимского района Новосибирской области на 2015-2018 годы»</t>
  </si>
  <si>
    <t>Реализация мероприятий по подготовке и организации населения к действиям в чрезвычайной ситуации в мирное и военное время в рамках муниципальной программы «Защита населения Листвянского сельсовета от чрезвычайных ситуаций природного и техногенного характера, гражданская оборона на период 2015-2018 годов»</t>
  </si>
  <si>
    <t>Муниципальная программа «Защита населения Листвянского сельсовета от чрезвычайных ситуаций природного и техногенного характера, гражданская оборона на период 2015-2018 годов»</t>
  </si>
  <si>
    <t>Реализация мероприятий в области коммунального хозяйства в рамках муниципальной программы «Комплексное развитие систем коммунальной инфраструктуры Листвянского сельсовета Искитимского района Новосибирской области на 2015-2018 годы»</t>
  </si>
  <si>
    <t>Муниципальная программа «Благоустройство территории Листвянского сельсовета Искитимского района Новосибирской области на 2015-2018 годы»</t>
  </si>
  <si>
    <t>Подпрограмма «Уличное освещение»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</si>
  <si>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«Уличное освещение»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</si>
  <si>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Подпрограмма «Озеленение»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</si>
  <si>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«Озеленение»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</si>
  <si>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Подпрограмма «Организация и содержание мест захоронений»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</si>
  <si>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«Организация и содержание мест захоронений»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</si>
  <si>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Подпрограмма «Прочие мероприятия  по благоустройству" муниципальной программы «Благоустройство территории Листвянского сельсовета Искитимского района Новосибирской области на 2015-2018 годы»</t>
  </si>
  <si>
    <t>Реализация мероприятий в рамках подпрограммы «Прочие мероприятия  по благоустройству» муниципальной программы «Благоустройство территории Листвянского сельсовета Искитимского района Новосибирской области на 2015-2018 годы»</t>
  </si>
  <si>
    <t>Муниципальная программа "Молодежная политика в муниципальном образовании Листвянского сельсовета на 2015-2018 годы"</t>
  </si>
  <si>
    <t>Реализация мероприятий в рамках муниципальной программы "Молодежная политика в муниципальном образовании Листвянского сельсовета на 2015-2018 годы"</t>
  </si>
  <si>
    <t>Муниципальная программа «Развитие культуры на территории Листвянского сельсовета на 2015-2018 годы»</t>
  </si>
  <si>
    <t>Муниципальная программа "Физическая культура и спорт на территории Листвянского сельсовета  на 2015-2018годы"</t>
  </si>
  <si>
    <t>Реализация мероприятий муниципальной программы  "Физическая культура и спорт на территории Листвянского сельсовета  на 2015-2018годы"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</si>
  <si>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местного  бюджета на 2016-2017 годы</t>
  </si>
  <si>
    <t>52.0.0416</t>
  </si>
  <si>
    <t>Реализация мероприятий в рамках муниципальной программы «Развитие автомобильных дорог и повышение безопасности дорожного движения на территории Листвянского сельсовета Искитимского района Новосибирской области на 2015-2018 годы за средств местного бюджета</t>
  </si>
  <si>
    <t xml:space="preserve"> Реализация мероприятий за счет средст областного бюджета, предоставляемых в рамках 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</si>
  <si>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99.0.7072</t>
  </si>
  <si>
    <t>99.0.7172</t>
  </si>
  <si>
    <t xml:space="preserve">Приложение 5                                                                     к решению "О бюджете Листвянского сельсовета на 2015 год и                                            плановый период 2016-2017 годов"                                  от22.12.2014г. №163                                                                       </t>
  </si>
  <si>
    <t>Реализация мероприятий по развитию автомобильных дорог за счет акцизов</t>
  </si>
  <si>
    <t>Реализация мероприятий по развитию автомобильных дорог за счет обственных средств</t>
  </si>
  <si>
    <t>Мероприятия в области коммунального хозяйства за счет средств местного бюджета</t>
  </si>
  <si>
    <t>Резервный фонд Правительства Новосибирской области</t>
  </si>
  <si>
    <t>Софинансирование мероприятий программы "Безопасность жилищно-коммунального хозяйства" государственной программы Новосибирской области "Жилищно коммунальное хозяйство Новосибирской области в 2015-2020 годах" на 2015г.</t>
  </si>
  <si>
    <t>Реализация мероприятий программы "Безопасность жилищно-коммунального хозяйства" государственной программы Новосибирской области "Жилищно коммунальное хозяйство Новосибирской области в 2015-2020 годах" на 2015г.</t>
  </si>
  <si>
    <t>Реализация мероприятий по сбалансированности бюджетов в рамках государственной программы НСО"Управление государственными финансами в Новосибирской области на 2014-2019 годы"на 2015 год</t>
  </si>
</sst>
</file>

<file path=xl/styles.xml><?xml version="1.0" encoding="utf-8"?>
<styleSheet xmlns="http://schemas.openxmlformats.org/spreadsheetml/2006/main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/>
    <xf numFmtId="167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Border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Border="1"/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5" xfId="1" applyNumberFormat="1" applyFont="1" applyFill="1" applyBorder="1" applyAlignment="1" applyProtection="1">
      <alignment horizontal="center" vertical="center"/>
      <protection hidden="1"/>
    </xf>
    <xf numFmtId="166" fontId="1" fillId="0" borderId="2" xfId="1" applyNumberFormat="1" applyFont="1" applyFill="1" applyBorder="1" applyAlignment="1" applyProtection="1">
      <alignment horizontal="center" vertical="center"/>
      <protection hidden="1"/>
    </xf>
    <xf numFmtId="167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164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3" xfId="1" applyNumberFormat="1" applyFont="1" applyFill="1" applyBorder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horizontal="center" vertical="center"/>
      <protection hidden="1"/>
    </xf>
    <xf numFmtId="167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8" xfId="1" applyNumberFormat="1" applyFont="1" applyFill="1" applyBorder="1" applyAlignment="1" applyProtection="1">
      <alignment horizontal="center" vertical="center"/>
      <protection hidden="1"/>
    </xf>
    <xf numFmtId="166" fontId="1" fillId="0" borderId="9" xfId="1" applyNumberFormat="1" applyFont="1" applyFill="1" applyBorder="1" applyAlignment="1" applyProtection="1">
      <alignment horizontal="center" vertical="center"/>
      <protection hidden="1"/>
    </xf>
    <xf numFmtId="165" fontId="1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 applyFont="1" applyFill="1" applyAlignment="1" applyProtection="1">
      <alignment horizontal="center" vertical="center" wrapText="1"/>
      <protection hidden="1"/>
    </xf>
    <xf numFmtId="167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0" xfId="1" applyFill="1" applyBorder="1"/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left" vertical="center" wrapText="1"/>
    </xf>
    <xf numFmtId="166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11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168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4"/>
  <sheetViews>
    <sheetView tabSelected="1" topLeftCell="A155" workbookViewId="0">
      <selection activeCell="H166" sqref="H166"/>
    </sheetView>
  </sheetViews>
  <sheetFormatPr defaultRowHeight="15"/>
  <cols>
    <col min="1" max="1" width="52.7109375" style="1" customWidth="1"/>
    <col min="2" max="3" width="5" style="1" customWidth="1"/>
    <col min="4" max="4" width="10" style="69" customWidth="1"/>
    <col min="5" max="5" width="6.42578125" style="1" customWidth="1"/>
    <col min="6" max="6" width="13.85546875" style="10" customWidth="1"/>
  </cols>
  <sheetData>
    <row r="1" spans="1:6" ht="15" customHeight="1">
      <c r="A1" s="89"/>
      <c r="B1" s="87" t="s">
        <v>138</v>
      </c>
      <c r="C1" s="87"/>
      <c r="D1" s="87"/>
      <c r="E1" s="87"/>
      <c r="F1" s="87"/>
    </row>
    <row r="2" spans="1:6" ht="0.75" customHeight="1">
      <c r="A2" s="89"/>
      <c r="B2" s="87"/>
      <c r="C2" s="87"/>
      <c r="D2" s="87"/>
      <c r="E2" s="87"/>
      <c r="F2" s="87"/>
    </row>
    <row r="3" spans="1:6" ht="52.5" customHeight="1">
      <c r="A3" s="89"/>
      <c r="B3" s="87"/>
      <c r="C3" s="87"/>
      <c r="D3" s="87"/>
      <c r="E3" s="87"/>
      <c r="F3" s="87"/>
    </row>
    <row r="4" spans="1:6" ht="39" customHeight="1">
      <c r="A4" s="86" t="s">
        <v>99</v>
      </c>
      <c r="B4" s="86"/>
      <c r="C4" s="86"/>
      <c r="D4" s="86"/>
      <c r="E4" s="86"/>
      <c r="F4" s="86"/>
    </row>
    <row r="5" spans="1:6">
      <c r="A5" s="2"/>
      <c r="B5" s="2"/>
      <c r="C5" s="2"/>
      <c r="D5" s="70"/>
      <c r="E5" s="88" t="s">
        <v>26</v>
      </c>
      <c r="F5" s="88"/>
    </row>
    <row r="6" spans="1:6" ht="39.75" customHeight="1">
      <c r="A6" s="86" t="s">
        <v>96</v>
      </c>
      <c r="B6" s="86"/>
      <c r="C6" s="86"/>
      <c r="D6" s="86"/>
      <c r="E6" s="86"/>
      <c r="F6" s="86"/>
    </row>
    <row r="7" spans="1:6">
      <c r="A7" s="2"/>
      <c r="B7" s="2"/>
      <c r="C7" s="2"/>
      <c r="D7" s="4"/>
      <c r="E7" s="3"/>
      <c r="F7" s="5" t="s">
        <v>25</v>
      </c>
    </row>
    <row r="8" spans="1:6">
      <c r="A8" s="6" t="s">
        <v>24</v>
      </c>
      <c r="B8" s="25" t="s">
        <v>23</v>
      </c>
      <c r="C8" s="6" t="s">
        <v>22</v>
      </c>
      <c r="D8" s="26" t="s">
        <v>21</v>
      </c>
      <c r="E8" s="6" t="s">
        <v>20</v>
      </c>
      <c r="F8" s="6" t="s">
        <v>19</v>
      </c>
    </row>
    <row r="9" spans="1:6">
      <c r="A9" s="27" t="s">
        <v>18</v>
      </c>
      <c r="B9" s="28">
        <v>1</v>
      </c>
      <c r="C9" s="24" t="s">
        <v>28</v>
      </c>
      <c r="D9" s="29" t="s">
        <v>28</v>
      </c>
      <c r="E9" s="30" t="s">
        <v>28</v>
      </c>
      <c r="F9" s="55">
        <f>F10+F15+F29+F33+F41+F46</f>
        <v>4843.8999999999996</v>
      </c>
    </row>
    <row r="10" spans="1:6" ht="25.5">
      <c r="A10" s="27" t="s">
        <v>17</v>
      </c>
      <c r="B10" s="28">
        <v>1</v>
      </c>
      <c r="C10" s="24">
        <v>2</v>
      </c>
      <c r="D10" s="29" t="s">
        <v>28</v>
      </c>
      <c r="E10" s="30" t="s">
        <v>28</v>
      </c>
      <c r="F10" s="55">
        <f>F11</f>
        <v>464.3</v>
      </c>
    </row>
    <row r="11" spans="1:6">
      <c r="A11" s="31" t="s">
        <v>38</v>
      </c>
      <c r="B11" s="32">
        <v>1</v>
      </c>
      <c r="C11" s="33">
        <v>2</v>
      </c>
      <c r="D11" s="34" t="s">
        <v>39</v>
      </c>
      <c r="E11" s="35" t="s">
        <v>28</v>
      </c>
      <c r="F11" s="36">
        <f>F12</f>
        <v>464.3</v>
      </c>
    </row>
    <row r="12" spans="1:6" ht="25.5">
      <c r="A12" s="31" t="s">
        <v>46</v>
      </c>
      <c r="B12" s="32">
        <v>1</v>
      </c>
      <c r="C12" s="33">
        <v>2</v>
      </c>
      <c r="D12" s="54" t="s">
        <v>100</v>
      </c>
      <c r="E12" s="35" t="s">
        <v>28</v>
      </c>
      <c r="F12" s="36">
        <f>F13</f>
        <v>464.3</v>
      </c>
    </row>
    <row r="13" spans="1:6" ht="51">
      <c r="A13" s="31" t="s">
        <v>34</v>
      </c>
      <c r="B13" s="32">
        <v>1</v>
      </c>
      <c r="C13" s="33">
        <v>2</v>
      </c>
      <c r="D13" s="54" t="s">
        <v>100</v>
      </c>
      <c r="E13" s="35">
        <v>100</v>
      </c>
      <c r="F13" s="36">
        <f>F14</f>
        <v>464.3</v>
      </c>
    </row>
    <row r="14" spans="1:6" ht="25.5">
      <c r="A14" s="56" t="s">
        <v>33</v>
      </c>
      <c r="B14" s="40">
        <v>1</v>
      </c>
      <c r="C14" s="40">
        <v>2</v>
      </c>
      <c r="D14" s="54" t="s">
        <v>100</v>
      </c>
      <c r="E14" s="42">
        <v>120</v>
      </c>
      <c r="F14" s="9">
        <v>464.3</v>
      </c>
    </row>
    <row r="15" spans="1:6" ht="38.25">
      <c r="A15" s="47" t="s">
        <v>16</v>
      </c>
      <c r="B15" s="48">
        <v>1</v>
      </c>
      <c r="C15" s="49">
        <v>4</v>
      </c>
      <c r="D15" s="50" t="s">
        <v>28</v>
      </c>
      <c r="E15" s="51" t="s">
        <v>28</v>
      </c>
      <c r="F15" s="52">
        <f>F16</f>
        <v>3764</v>
      </c>
    </row>
    <row r="16" spans="1:6">
      <c r="A16" s="38" t="s">
        <v>38</v>
      </c>
      <c r="B16" s="39">
        <v>1</v>
      </c>
      <c r="C16" s="40">
        <v>4</v>
      </c>
      <c r="D16" s="41" t="s">
        <v>39</v>
      </c>
      <c r="E16" s="37"/>
      <c r="F16" s="9">
        <f>F17+F21+F24+F26</f>
        <v>3764</v>
      </c>
    </row>
    <row r="17" spans="1:6" ht="25.5">
      <c r="A17" s="31" t="s">
        <v>46</v>
      </c>
      <c r="B17" s="32">
        <v>1</v>
      </c>
      <c r="C17" s="33">
        <v>4</v>
      </c>
      <c r="D17" s="34" t="s">
        <v>40</v>
      </c>
      <c r="E17" s="35"/>
      <c r="F17" s="36">
        <f>F18</f>
        <v>1993.5</v>
      </c>
    </row>
    <row r="18" spans="1:6" ht="51">
      <c r="A18" s="31" t="s">
        <v>34</v>
      </c>
      <c r="B18" s="32">
        <v>1</v>
      </c>
      <c r="C18" s="33">
        <v>4</v>
      </c>
      <c r="D18" s="34" t="s">
        <v>40</v>
      </c>
      <c r="E18" s="35">
        <v>100</v>
      </c>
      <c r="F18" s="36">
        <f>F20</f>
        <v>1993.5</v>
      </c>
    </row>
    <row r="19" spans="1:6" ht="25.5" hidden="1">
      <c r="A19" s="31" t="s">
        <v>33</v>
      </c>
      <c r="B19" s="32">
        <v>1</v>
      </c>
      <c r="C19" s="33">
        <v>4</v>
      </c>
      <c r="D19" s="34" t="s">
        <v>40</v>
      </c>
      <c r="E19" s="35">
        <v>120</v>
      </c>
      <c r="F19" s="36"/>
    </row>
    <row r="20" spans="1:6" ht="25.5">
      <c r="A20" s="31" t="s">
        <v>33</v>
      </c>
      <c r="B20" s="32">
        <v>1</v>
      </c>
      <c r="C20" s="33">
        <v>4</v>
      </c>
      <c r="D20" s="34" t="s">
        <v>40</v>
      </c>
      <c r="E20" s="35">
        <v>120</v>
      </c>
      <c r="F20" s="36">
        <v>1993.5</v>
      </c>
    </row>
    <row r="21" spans="1:6">
      <c r="A21" s="38" t="s">
        <v>42</v>
      </c>
      <c r="B21" s="39">
        <v>1</v>
      </c>
      <c r="C21" s="40">
        <v>4</v>
      </c>
      <c r="D21" s="41" t="s">
        <v>43</v>
      </c>
      <c r="E21" s="42" t="s">
        <v>28</v>
      </c>
      <c r="F21" s="9">
        <v>1691.4</v>
      </c>
    </row>
    <row r="22" spans="1:6" ht="25.5">
      <c r="A22" s="31" t="s">
        <v>32</v>
      </c>
      <c r="B22" s="32">
        <v>1</v>
      </c>
      <c r="C22" s="33">
        <v>4</v>
      </c>
      <c r="D22" s="34" t="s">
        <v>43</v>
      </c>
      <c r="E22" s="35">
        <v>200</v>
      </c>
      <c r="F22" s="36">
        <f>F23</f>
        <v>1437</v>
      </c>
    </row>
    <row r="23" spans="1:6" ht="25.5">
      <c r="A23" s="38" t="s">
        <v>44</v>
      </c>
      <c r="B23" s="39">
        <v>1</v>
      </c>
      <c r="C23" s="40">
        <v>4</v>
      </c>
      <c r="D23" s="41" t="s">
        <v>43</v>
      </c>
      <c r="E23" s="42">
        <v>240</v>
      </c>
      <c r="F23" s="9">
        <v>1437</v>
      </c>
    </row>
    <row r="24" spans="1:6">
      <c r="A24" s="43" t="s">
        <v>31</v>
      </c>
      <c r="B24" s="44">
        <v>1</v>
      </c>
      <c r="C24" s="45">
        <v>4</v>
      </c>
      <c r="D24" s="53" t="s">
        <v>43</v>
      </c>
      <c r="E24" s="46">
        <v>800</v>
      </c>
      <c r="F24" s="58">
        <f>F25</f>
        <v>79</v>
      </c>
    </row>
    <row r="25" spans="1:6">
      <c r="A25" s="56" t="s">
        <v>45</v>
      </c>
      <c r="B25" s="40">
        <v>1</v>
      </c>
      <c r="C25" s="40">
        <v>4</v>
      </c>
      <c r="D25" s="54" t="s">
        <v>43</v>
      </c>
      <c r="E25" s="42">
        <v>850</v>
      </c>
      <c r="F25" s="9">
        <v>79</v>
      </c>
    </row>
    <row r="26" spans="1:6" ht="25.5">
      <c r="A26" s="38" t="s">
        <v>69</v>
      </c>
      <c r="B26" s="40">
        <v>1</v>
      </c>
      <c r="C26" s="40">
        <v>4</v>
      </c>
      <c r="D26" s="54" t="s">
        <v>70</v>
      </c>
      <c r="E26" s="42"/>
      <c r="F26" s="9">
        <f>F27</f>
        <v>0.1</v>
      </c>
    </row>
    <row r="27" spans="1:6" ht="25.5">
      <c r="A27" s="31" t="s">
        <v>32</v>
      </c>
      <c r="B27" s="40">
        <v>1</v>
      </c>
      <c r="C27" s="40">
        <v>4</v>
      </c>
      <c r="D27" s="54" t="s">
        <v>70</v>
      </c>
      <c r="E27" s="42">
        <v>200</v>
      </c>
      <c r="F27" s="9">
        <f>F28</f>
        <v>0.1</v>
      </c>
    </row>
    <row r="28" spans="1:6" ht="25.5">
      <c r="A28" s="38" t="s">
        <v>44</v>
      </c>
      <c r="B28" s="40">
        <v>1</v>
      </c>
      <c r="C28" s="40">
        <v>4</v>
      </c>
      <c r="D28" s="54" t="s">
        <v>70</v>
      </c>
      <c r="E28" s="42">
        <v>240</v>
      </c>
      <c r="F28" s="9">
        <v>0.1</v>
      </c>
    </row>
    <row r="29" spans="1:6" ht="38.25">
      <c r="A29" s="57" t="s">
        <v>15</v>
      </c>
      <c r="B29" s="7">
        <v>1</v>
      </c>
      <c r="C29" s="7">
        <v>6</v>
      </c>
      <c r="D29" s="61" t="s">
        <v>28</v>
      </c>
      <c r="E29" s="37" t="s">
        <v>28</v>
      </c>
      <c r="F29" s="8">
        <f>F30</f>
        <v>23.9</v>
      </c>
    </row>
    <row r="30" spans="1:6">
      <c r="A30" s="56" t="s">
        <v>41</v>
      </c>
      <c r="B30" s="40">
        <v>1</v>
      </c>
      <c r="C30" s="40">
        <v>6</v>
      </c>
      <c r="D30" s="54" t="s">
        <v>39</v>
      </c>
      <c r="E30" s="42" t="s">
        <v>28</v>
      </c>
      <c r="F30" s="9">
        <f>F31</f>
        <v>23.9</v>
      </c>
    </row>
    <row r="31" spans="1:6">
      <c r="A31" s="56" t="s">
        <v>29</v>
      </c>
      <c r="B31" s="40">
        <v>1</v>
      </c>
      <c r="C31" s="40">
        <v>6</v>
      </c>
      <c r="D31" s="54" t="s">
        <v>47</v>
      </c>
      <c r="E31" s="42">
        <v>500</v>
      </c>
      <c r="F31" s="9">
        <f>F32</f>
        <v>23.9</v>
      </c>
    </row>
    <row r="32" spans="1:6">
      <c r="A32" s="56" t="s">
        <v>30</v>
      </c>
      <c r="B32" s="40">
        <v>1</v>
      </c>
      <c r="C32" s="40">
        <v>6</v>
      </c>
      <c r="D32" s="54" t="s">
        <v>47</v>
      </c>
      <c r="E32" s="42">
        <v>540</v>
      </c>
      <c r="F32" s="9">
        <v>23.9</v>
      </c>
    </row>
    <row r="33" spans="1:6">
      <c r="A33" s="57" t="s">
        <v>72</v>
      </c>
      <c r="B33" s="7">
        <v>1</v>
      </c>
      <c r="C33" s="7">
        <v>7</v>
      </c>
      <c r="D33" s="61"/>
      <c r="E33" s="37"/>
      <c r="F33" s="8">
        <f>F34</f>
        <v>240</v>
      </c>
    </row>
    <row r="34" spans="1:6">
      <c r="A34" s="56" t="s">
        <v>38</v>
      </c>
      <c r="B34" s="7">
        <v>1</v>
      </c>
      <c r="C34" s="7">
        <v>7</v>
      </c>
      <c r="D34" s="54" t="s">
        <v>39</v>
      </c>
      <c r="E34" s="42"/>
      <c r="F34" s="9">
        <f>F35+F38</f>
        <v>240</v>
      </c>
    </row>
    <row r="35" spans="1:6" ht="25.5">
      <c r="A35" s="56" t="s">
        <v>90</v>
      </c>
      <c r="B35" s="7">
        <v>1</v>
      </c>
      <c r="C35" s="7">
        <v>7</v>
      </c>
      <c r="D35" s="54" t="s">
        <v>89</v>
      </c>
      <c r="E35" s="42"/>
      <c r="F35" s="9">
        <f>F36</f>
        <v>240</v>
      </c>
    </row>
    <row r="36" spans="1:6" ht="25.5">
      <c r="A36" s="56" t="s">
        <v>32</v>
      </c>
      <c r="B36" s="7">
        <v>1</v>
      </c>
      <c r="C36" s="7">
        <v>7</v>
      </c>
      <c r="D36" s="54" t="s">
        <v>89</v>
      </c>
      <c r="E36" s="42">
        <v>200</v>
      </c>
      <c r="F36" s="9">
        <f>F37</f>
        <v>240</v>
      </c>
    </row>
    <row r="37" spans="1:6" ht="25.5">
      <c r="A37" s="56" t="s">
        <v>44</v>
      </c>
      <c r="B37" s="7">
        <v>1</v>
      </c>
      <c r="C37" s="7">
        <v>7</v>
      </c>
      <c r="D37" s="54" t="s">
        <v>89</v>
      </c>
      <c r="E37" s="42">
        <v>240</v>
      </c>
      <c r="F37" s="9">
        <v>240</v>
      </c>
    </row>
    <row r="38" spans="1:6" hidden="1">
      <c r="A38" s="56" t="s">
        <v>91</v>
      </c>
      <c r="B38" s="7">
        <v>1</v>
      </c>
      <c r="C38" s="7">
        <v>7</v>
      </c>
      <c r="D38" s="54" t="s">
        <v>92</v>
      </c>
      <c r="E38" s="42"/>
      <c r="F38" s="9">
        <f>F39</f>
        <v>0</v>
      </c>
    </row>
    <row r="39" spans="1:6" ht="25.5" hidden="1">
      <c r="A39" s="56" t="s">
        <v>32</v>
      </c>
      <c r="B39" s="7">
        <v>1</v>
      </c>
      <c r="C39" s="7">
        <v>7</v>
      </c>
      <c r="D39" s="54" t="s">
        <v>92</v>
      </c>
      <c r="E39" s="42">
        <v>200</v>
      </c>
      <c r="F39" s="9">
        <f>F40</f>
        <v>0</v>
      </c>
    </row>
    <row r="40" spans="1:6" ht="25.5" hidden="1">
      <c r="A40" s="56" t="s">
        <v>44</v>
      </c>
      <c r="B40" s="7">
        <v>1</v>
      </c>
      <c r="C40" s="7">
        <v>7</v>
      </c>
      <c r="D40" s="54" t="s">
        <v>92</v>
      </c>
      <c r="E40" s="42">
        <v>240</v>
      </c>
      <c r="F40" s="9">
        <v>0</v>
      </c>
    </row>
    <row r="41" spans="1:6">
      <c r="A41" s="57" t="s">
        <v>14</v>
      </c>
      <c r="B41" s="7">
        <v>1</v>
      </c>
      <c r="C41" s="7">
        <v>11</v>
      </c>
      <c r="D41" s="61" t="s">
        <v>28</v>
      </c>
      <c r="E41" s="37" t="s">
        <v>28</v>
      </c>
      <c r="F41" s="8">
        <f>F42</f>
        <v>0</v>
      </c>
    </row>
    <row r="42" spans="1:6">
      <c r="A42" s="56" t="s">
        <v>38</v>
      </c>
      <c r="B42" s="40">
        <v>1</v>
      </c>
      <c r="C42" s="40">
        <v>11</v>
      </c>
      <c r="D42" s="54" t="s">
        <v>39</v>
      </c>
      <c r="E42" s="42" t="s">
        <v>28</v>
      </c>
      <c r="F42" s="9">
        <f>F43</f>
        <v>0</v>
      </c>
    </row>
    <row r="43" spans="1:6">
      <c r="A43" s="56" t="s">
        <v>48</v>
      </c>
      <c r="B43" s="40">
        <v>1</v>
      </c>
      <c r="C43" s="40">
        <v>11</v>
      </c>
      <c r="D43" s="54" t="s">
        <v>49</v>
      </c>
      <c r="E43" s="42" t="s">
        <v>28</v>
      </c>
      <c r="F43" s="9">
        <f>F44</f>
        <v>0</v>
      </c>
    </row>
    <row r="44" spans="1:6">
      <c r="A44" s="56" t="s">
        <v>31</v>
      </c>
      <c r="B44" s="40">
        <v>1</v>
      </c>
      <c r="C44" s="40">
        <v>11</v>
      </c>
      <c r="D44" s="54" t="s">
        <v>49</v>
      </c>
      <c r="E44" s="42">
        <v>800</v>
      </c>
      <c r="F44" s="9">
        <f>F45</f>
        <v>0</v>
      </c>
    </row>
    <row r="45" spans="1:6">
      <c r="A45" s="56" t="s">
        <v>13</v>
      </c>
      <c r="B45" s="40">
        <v>1</v>
      </c>
      <c r="C45" s="40">
        <v>11</v>
      </c>
      <c r="D45" s="54" t="s">
        <v>49</v>
      </c>
      <c r="E45" s="42">
        <v>870</v>
      </c>
      <c r="F45" s="9">
        <v>0</v>
      </c>
    </row>
    <row r="46" spans="1:6">
      <c r="A46" s="57" t="s">
        <v>12</v>
      </c>
      <c r="B46" s="7">
        <v>1</v>
      </c>
      <c r="C46" s="7">
        <v>13</v>
      </c>
      <c r="D46" s="61" t="s">
        <v>28</v>
      </c>
      <c r="E46" s="37" t="s">
        <v>28</v>
      </c>
      <c r="F46" s="8">
        <f>F47+F56</f>
        <v>351.7</v>
      </c>
    </row>
    <row r="47" spans="1:6">
      <c r="A47" s="56" t="s">
        <v>38</v>
      </c>
      <c r="B47" s="40">
        <v>1</v>
      </c>
      <c r="C47" s="40">
        <v>13</v>
      </c>
      <c r="D47" s="54" t="s">
        <v>39</v>
      </c>
      <c r="E47" s="42" t="s">
        <v>28</v>
      </c>
      <c r="F47" s="9">
        <f>F48+F51</f>
        <v>101.7</v>
      </c>
    </row>
    <row r="48" spans="1:6" ht="25.5">
      <c r="A48" s="56" t="s">
        <v>50</v>
      </c>
      <c r="B48" s="40">
        <v>1</v>
      </c>
      <c r="C48" s="40">
        <v>13</v>
      </c>
      <c r="D48" s="54" t="s">
        <v>51</v>
      </c>
      <c r="E48" s="42" t="s">
        <v>28</v>
      </c>
      <c r="F48" s="9">
        <f>F49</f>
        <v>101.7</v>
      </c>
    </row>
    <row r="49" spans="1:6" ht="25.5">
      <c r="A49" s="56" t="s">
        <v>32</v>
      </c>
      <c r="B49" s="40">
        <v>1</v>
      </c>
      <c r="C49" s="40">
        <v>13</v>
      </c>
      <c r="D49" s="54" t="s">
        <v>51</v>
      </c>
      <c r="E49" s="42">
        <v>200</v>
      </c>
      <c r="F49" s="9">
        <f>F50</f>
        <v>101.7</v>
      </c>
    </row>
    <row r="50" spans="1:6" ht="25.5">
      <c r="A50" s="56" t="s">
        <v>44</v>
      </c>
      <c r="B50" s="40">
        <v>1</v>
      </c>
      <c r="C50" s="40">
        <v>13</v>
      </c>
      <c r="D50" s="54" t="s">
        <v>51</v>
      </c>
      <c r="E50" s="42">
        <v>240</v>
      </c>
      <c r="F50" s="9">
        <v>101.7</v>
      </c>
    </row>
    <row r="51" spans="1:6" ht="12" hidden="1" customHeight="1">
      <c r="A51" s="56" t="s">
        <v>8</v>
      </c>
      <c r="B51" s="40">
        <v>1</v>
      </c>
      <c r="C51" s="40">
        <v>13</v>
      </c>
      <c r="D51" s="54" t="s">
        <v>52</v>
      </c>
      <c r="E51" s="42" t="s">
        <v>28</v>
      </c>
      <c r="F51" s="9">
        <f>F52+F54</f>
        <v>0</v>
      </c>
    </row>
    <row r="52" spans="1:6" ht="25.5" hidden="1">
      <c r="A52" s="56" t="s">
        <v>32</v>
      </c>
      <c r="B52" s="40">
        <v>1</v>
      </c>
      <c r="C52" s="40">
        <v>13</v>
      </c>
      <c r="D52" s="54" t="s">
        <v>52</v>
      </c>
      <c r="E52" s="42">
        <v>200</v>
      </c>
      <c r="F52" s="9">
        <f>F53</f>
        <v>0</v>
      </c>
    </row>
    <row r="53" spans="1:6" ht="25.5" hidden="1">
      <c r="A53" s="56" t="s">
        <v>44</v>
      </c>
      <c r="B53" s="40">
        <v>1</v>
      </c>
      <c r="C53" s="40">
        <v>13</v>
      </c>
      <c r="D53" s="54" t="s">
        <v>52</v>
      </c>
      <c r="E53" s="42">
        <v>240</v>
      </c>
      <c r="F53" s="9"/>
    </row>
    <row r="54" spans="1:6" hidden="1">
      <c r="A54" s="43" t="s">
        <v>31</v>
      </c>
      <c r="B54" s="40">
        <v>1</v>
      </c>
      <c r="C54" s="40">
        <v>13</v>
      </c>
      <c r="D54" s="54" t="s">
        <v>52</v>
      </c>
      <c r="E54" s="42">
        <v>800</v>
      </c>
      <c r="F54" s="9">
        <f>F55</f>
        <v>0</v>
      </c>
    </row>
    <row r="55" spans="1:6" hidden="1">
      <c r="A55" s="56" t="s">
        <v>45</v>
      </c>
      <c r="B55" s="40">
        <v>1</v>
      </c>
      <c r="C55" s="40">
        <v>13</v>
      </c>
      <c r="D55" s="54" t="s">
        <v>52</v>
      </c>
      <c r="E55" s="42">
        <v>850</v>
      </c>
      <c r="F55" s="9"/>
    </row>
    <row r="56" spans="1:6">
      <c r="A56" s="56" t="s">
        <v>8</v>
      </c>
      <c r="B56" s="40">
        <v>1</v>
      </c>
      <c r="C56" s="40">
        <v>13</v>
      </c>
      <c r="D56" s="54" t="s">
        <v>52</v>
      </c>
      <c r="E56" s="42" t="s">
        <v>28</v>
      </c>
      <c r="F56" s="9">
        <f>F57</f>
        <v>250</v>
      </c>
    </row>
    <row r="57" spans="1:6" ht="25.5">
      <c r="A57" s="56" t="s">
        <v>32</v>
      </c>
      <c r="B57" s="40">
        <v>1</v>
      </c>
      <c r="C57" s="40">
        <v>13</v>
      </c>
      <c r="D57" s="54" t="s">
        <v>52</v>
      </c>
      <c r="E57" s="42">
        <v>200</v>
      </c>
      <c r="F57" s="9">
        <f>F58</f>
        <v>250</v>
      </c>
    </row>
    <row r="58" spans="1:6" ht="25.5">
      <c r="A58" s="56" t="s">
        <v>44</v>
      </c>
      <c r="B58" s="40">
        <v>1</v>
      </c>
      <c r="C58" s="40">
        <v>13</v>
      </c>
      <c r="D58" s="54" t="s">
        <v>52</v>
      </c>
      <c r="E58" s="42">
        <v>240</v>
      </c>
      <c r="F58" s="9">
        <v>250</v>
      </c>
    </row>
    <row r="59" spans="1:6" ht="12" customHeight="1">
      <c r="A59" s="57" t="s">
        <v>62</v>
      </c>
      <c r="B59" s="7">
        <v>2</v>
      </c>
      <c r="C59" s="7"/>
      <c r="D59" s="61"/>
      <c r="E59" s="37"/>
      <c r="F59" s="8">
        <f>F60</f>
        <v>179</v>
      </c>
    </row>
    <row r="60" spans="1:6" ht="12" customHeight="1">
      <c r="A60" s="57" t="s">
        <v>11</v>
      </c>
      <c r="B60" s="7">
        <v>2</v>
      </c>
      <c r="C60" s="7">
        <v>3</v>
      </c>
      <c r="D60" s="61" t="s">
        <v>28</v>
      </c>
      <c r="E60" s="37" t="s">
        <v>28</v>
      </c>
      <c r="F60" s="8">
        <f>F61</f>
        <v>179</v>
      </c>
    </row>
    <row r="61" spans="1:6">
      <c r="A61" s="56" t="s">
        <v>41</v>
      </c>
      <c r="B61" s="40">
        <v>2</v>
      </c>
      <c r="C61" s="40">
        <v>3</v>
      </c>
      <c r="D61" s="54" t="s">
        <v>39</v>
      </c>
      <c r="E61" s="42" t="s">
        <v>28</v>
      </c>
      <c r="F61" s="9">
        <f>F62</f>
        <v>179</v>
      </c>
    </row>
    <row r="62" spans="1:6" ht="46.5" customHeight="1">
      <c r="A62" s="56" t="s">
        <v>71</v>
      </c>
      <c r="B62" s="40">
        <v>2</v>
      </c>
      <c r="C62" s="40">
        <v>3</v>
      </c>
      <c r="D62" s="54" t="s">
        <v>53</v>
      </c>
      <c r="E62" s="42" t="s">
        <v>28</v>
      </c>
      <c r="F62" s="9">
        <f>F63+F65</f>
        <v>179</v>
      </c>
    </row>
    <row r="63" spans="1:6" ht="51">
      <c r="A63" s="56" t="s">
        <v>34</v>
      </c>
      <c r="B63" s="40">
        <v>2</v>
      </c>
      <c r="C63" s="40">
        <v>3</v>
      </c>
      <c r="D63" s="54" t="s">
        <v>53</v>
      </c>
      <c r="E63" s="42">
        <v>100</v>
      </c>
      <c r="F63" s="9">
        <f>F64</f>
        <v>178.3</v>
      </c>
    </row>
    <row r="64" spans="1:6" ht="25.5">
      <c r="A64" s="56" t="s">
        <v>54</v>
      </c>
      <c r="B64" s="40">
        <v>2</v>
      </c>
      <c r="C64" s="40">
        <v>3</v>
      </c>
      <c r="D64" s="54" t="s">
        <v>53</v>
      </c>
      <c r="E64" s="42">
        <v>120</v>
      </c>
      <c r="F64" s="9">
        <v>178.3</v>
      </c>
    </row>
    <row r="65" spans="1:6" ht="25.5">
      <c r="A65" s="56" t="s">
        <v>32</v>
      </c>
      <c r="B65" s="40">
        <v>2</v>
      </c>
      <c r="C65" s="40">
        <v>3</v>
      </c>
      <c r="D65" s="54" t="s">
        <v>53</v>
      </c>
      <c r="E65" s="42">
        <v>200</v>
      </c>
      <c r="F65" s="9">
        <f>F66</f>
        <v>0.7</v>
      </c>
    </row>
    <row r="66" spans="1:6" ht="25.5">
      <c r="A66" s="56" t="s">
        <v>44</v>
      </c>
      <c r="B66" s="40">
        <v>2</v>
      </c>
      <c r="C66" s="40">
        <v>3</v>
      </c>
      <c r="D66" s="54" t="s">
        <v>53</v>
      </c>
      <c r="E66" s="42">
        <v>240</v>
      </c>
      <c r="F66" s="9">
        <v>0.7</v>
      </c>
    </row>
    <row r="67" spans="1:6" ht="25.5">
      <c r="A67" s="57" t="s">
        <v>63</v>
      </c>
      <c r="B67" s="7">
        <v>3</v>
      </c>
      <c r="C67" s="7"/>
      <c r="D67" s="61"/>
      <c r="E67" s="37"/>
      <c r="F67" s="8">
        <f>F68</f>
        <v>31.1</v>
      </c>
    </row>
    <row r="68" spans="1:6" ht="29.25" customHeight="1">
      <c r="A68" s="57" t="s">
        <v>10</v>
      </c>
      <c r="B68" s="7">
        <v>3</v>
      </c>
      <c r="C68" s="7">
        <v>9</v>
      </c>
      <c r="D68" s="61" t="s">
        <v>28</v>
      </c>
      <c r="E68" s="37" t="s">
        <v>28</v>
      </c>
      <c r="F68" s="8">
        <f>F69</f>
        <v>31.1</v>
      </c>
    </row>
    <row r="69" spans="1:6" ht="66" customHeight="1">
      <c r="A69" s="74" t="s">
        <v>116</v>
      </c>
      <c r="B69" s="75">
        <v>3</v>
      </c>
      <c r="C69" s="40">
        <v>9</v>
      </c>
      <c r="D69" s="54" t="s">
        <v>74</v>
      </c>
      <c r="E69" s="42" t="s">
        <v>28</v>
      </c>
      <c r="F69" s="9">
        <f>F70+F73</f>
        <v>31.1</v>
      </c>
    </row>
    <row r="70" spans="1:6" ht="89.25">
      <c r="A70" s="77" t="s">
        <v>111</v>
      </c>
      <c r="B70" s="75">
        <v>3</v>
      </c>
      <c r="C70" s="40">
        <v>9</v>
      </c>
      <c r="D70" s="66" t="s">
        <v>73</v>
      </c>
      <c r="E70" s="42" t="s">
        <v>28</v>
      </c>
      <c r="F70" s="9">
        <f>F71</f>
        <v>31.1</v>
      </c>
    </row>
    <row r="71" spans="1:6" ht="25.5">
      <c r="A71" s="56" t="s">
        <v>32</v>
      </c>
      <c r="B71" s="75">
        <v>3</v>
      </c>
      <c r="C71" s="40">
        <v>9</v>
      </c>
      <c r="D71" s="66" t="s">
        <v>73</v>
      </c>
      <c r="E71" s="42">
        <v>200</v>
      </c>
      <c r="F71" s="9">
        <f>F72</f>
        <v>31.1</v>
      </c>
    </row>
    <row r="72" spans="1:6" ht="25.5">
      <c r="A72" s="56" t="s">
        <v>44</v>
      </c>
      <c r="B72" s="75">
        <v>3</v>
      </c>
      <c r="C72" s="40">
        <v>9</v>
      </c>
      <c r="D72" s="66" t="s">
        <v>73</v>
      </c>
      <c r="E72" s="42">
        <v>240</v>
      </c>
      <c r="F72" s="9">
        <v>31.1</v>
      </c>
    </row>
    <row r="73" spans="1:6" ht="76.5">
      <c r="A73" s="77" t="s">
        <v>115</v>
      </c>
      <c r="B73" s="75">
        <v>3</v>
      </c>
      <c r="C73" s="40">
        <v>9</v>
      </c>
      <c r="D73" s="66" t="s">
        <v>75</v>
      </c>
      <c r="E73" s="42"/>
      <c r="F73" s="9">
        <f>F74</f>
        <v>0</v>
      </c>
    </row>
    <row r="74" spans="1:6" ht="25.5">
      <c r="A74" s="76" t="s">
        <v>32</v>
      </c>
      <c r="B74" s="40">
        <v>3</v>
      </c>
      <c r="C74" s="40">
        <v>9</v>
      </c>
      <c r="D74" s="66" t="s">
        <v>75</v>
      </c>
      <c r="E74" s="42">
        <v>200</v>
      </c>
      <c r="F74" s="9">
        <f>F75</f>
        <v>0</v>
      </c>
    </row>
    <row r="75" spans="1:6" ht="25.5">
      <c r="A75" s="56" t="s">
        <v>44</v>
      </c>
      <c r="B75" s="40">
        <v>3</v>
      </c>
      <c r="C75" s="40">
        <v>9</v>
      </c>
      <c r="D75" s="66" t="s">
        <v>75</v>
      </c>
      <c r="E75" s="42">
        <v>240</v>
      </c>
      <c r="F75" s="9">
        <v>0</v>
      </c>
    </row>
    <row r="76" spans="1:6">
      <c r="A76" s="57" t="s">
        <v>64</v>
      </c>
      <c r="B76" s="81">
        <v>4</v>
      </c>
      <c r="C76" s="7"/>
      <c r="D76" s="61"/>
      <c r="E76" s="37"/>
      <c r="F76" s="8">
        <f>F77</f>
        <v>565.80000000000007</v>
      </c>
    </row>
    <row r="77" spans="1:6">
      <c r="A77" s="57" t="s">
        <v>9</v>
      </c>
      <c r="B77" s="81">
        <v>4</v>
      </c>
      <c r="C77" s="7">
        <v>9</v>
      </c>
      <c r="D77" s="61" t="s">
        <v>28</v>
      </c>
      <c r="E77" s="37" t="s">
        <v>28</v>
      </c>
      <c r="F77" s="8">
        <f>F78</f>
        <v>565.80000000000007</v>
      </c>
    </row>
    <row r="78" spans="1:6" ht="51">
      <c r="A78" s="65" t="s">
        <v>112</v>
      </c>
      <c r="B78" s="75">
        <v>4</v>
      </c>
      <c r="C78" s="40">
        <v>9</v>
      </c>
      <c r="D78" s="67" t="s">
        <v>76</v>
      </c>
      <c r="E78" s="37"/>
      <c r="F78" s="9">
        <f>F82+F79</f>
        <v>565.80000000000007</v>
      </c>
    </row>
    <row r="79" spans="1:6" ht="25.5">
      <c r="A79" s="65" t="s">
        <v>140</v>
      </c>
      <c r="B79" s="75">
        <v>4</v>
      </c>
      <c r="C79" s="40">
        <v>9</v>
      </c>
      <c r="D79" s="67" t="s">
        <v>133</v>
      </c>
      <c r="E79" s="37"/>
      <c r="F79" s="9">
        <f>F80</f>
        <v>499.6</v>
      </c>
    </row>
    <row r="80" spans="1:6" ht="25.5">
      <c r="A80" s="56" t="s">
        <v>32</v>
      </c>
      <c r="B80" s="75">
        <v>4</v>
      </c>
      <c r="C80" s="40">
        <v>9</v>
      </c>
      <c r="D80" s="67" t="s">
        <v>133</v>
      </c>
      <c r="E80" s="42">
        <v>200</v>
      </c>
      <c r="F80" s="9">
        <f>F81</f>
        <v>499.6</v>
      </c>
    </row>
    <row r="81" spans="1:7" ht="25.5">
      <c r="A81" s="56" t="s">
        <v>44</v>
      </c>
      <c r="B81" s="75">
        <v>4</v>
      </c>
      <c r="C81" s="40">
        <v>9</v>
      </c>
      <c r="D81" s="67" t="s">
        <v>133</v>
      </c>
      <c r="E81" s="42">
        <v>240</v>
      </c>
      <c r="F81" s="9">
        <v>499.6</v>
      </c>
    </row>
    <row r="82" spans="1:7" ht="28.5" customHeight="1">
      <c r="A82" s="65" t="s">
        <v>139</v>
      </c>
      <c r="B82" s="75">
        <v>4</v>
      </c>
      <c r="C82" s="40">
        <v>9</v>
      </c>
      <c r="D82" s="67" t="s">
        <v>95</v>
      </c>
      <c r="E82" s="42" t="s">
        <v>28</v>
      </c>
      <c r="F82" s="9">
        <f>F83+F85</f>
        <v>66.2</v>
      </c>
    </row>
    <row r="83" spans="1:7" ht="25.5">
      <c r="A83" s="56" t="s">
        <v>32</v>
      </c>
      <c r="B83" s="75">
        <v>4</v>
      </c>
      <c r="C83" s="40">
        <v>9</v>
      </c>
      <c r="D83" s="67" t="s">
        <v>95</v>
      </c>
      <c r="E83" s="42">
        <v>200</v>
      </c>
      <c r="F83" s="9">
        <f>F84</f>
        <v>66.2</v>
      </c>
    </row>
    <row r="84" spans="1:7" ht="25.5">
      <c r="A84" s="56" t="s">
        <v>44</v>
      </c>
      <c r="B84" s="75">
        <v>4</v>
      </c>
      <c r="C84" s="40">
        <v>9</v>
      </c>
      <c r="D84" s="67" t="s">
        <v>95</v>
      </c>
      <c r="E84" s="42">
        <v>240</v>
      </c>
      <c r="F84" s="9">
        <v>66.2</v>
      </c>
    </row>
    <row r="85" spans="1:7" hidden="1">
      <c r="A85" s="56" t="s">
        <v>31</v>
      </c>
      <c r="B85" s="75">
        <v>4</v>
      </c>
      <c r="C85" s="40">
        <v>9</v>
      </c>
      <c r="D85" s="67" t="s">
        <v>95</v>
      </c>
      <c r="E85" s="42">
        <v>800</v>
      </c>
      <c r="F85" s="9">
        <f>F86</f>
        <v>0</v>
      </c>
    </row>
    <row r="86" spans="1:7" ht="38.25" hidden="1">
      <c r="A86" s="56" t="s">
        <v>57</v>
      </c>
      <c r="B86" s="40">
        <v>4</v>
      </c>
      <c r="C86" s="40">
        <v>9</v>
      </c>
      <c r="D86" s="67" t="s">
        <v>95</v>
      </c>
      <c r="E86" s="42">
        <v>810</v>
      </c>
      <c r="F86" s="9">
        <v>0</v>
      </c>
    </row>
    <row r="87" spans="1:7">
      <c r="A87" s="57" t="s">
        <v>6</v>
      </c>
      <c r="B87" s="7">
        <v>5</v>
      </c>
      <c r="C87" s="7" t="s">
        <v>28</v>
      </c>
      <c r="D87" s="61" t="s">
        <v>28</v>
      </c>
      <c r="E87" s="37" t="s">
        <v>28</v>
      </c>
      <c r="F87" s="8">
        <f>F91+F113+F88</f>
        <v>4907.5999999999995</v>
      </c>
      <c r="G87" s="94"/>
    </row>
    <row r="88" spans="1:7" ht="25.5">
      <c r="A88" s="78" t="s">
        <v>141</v>
      </c>
      <c r="B88" s="7">
        <v>5</v>
      </c>
      <c r="C88" s="7">
        <v>1</v>
      </c>
      <c r="D88" s="54"/>
      <c r="E88" s="42"/>
      <c r="F88" s="8">
        <f>F89</f>
        <v>27.3</v>
      </c>
    </row>
    <row r="89" spans="1:7" ht="25.5">
      <c r="A89" s="56" t="s">
        <v>32</v>
      </c>
      <c r="B89" s="40">
        <v>5</v>
      </c>
      <c r="C89" s="40">
        <v>1</v>
      </c>
      <c r="D89" s="54">
        <v>9900826</v>
      </c>
      <c r="E89" s="42">
        <v>200</v>
      </c>
      <c r="F89" s="9">
        <f>F90</f>
        <v>27.3</v>
      </c>
    </row>
    <row r="90" spans="1:7" ht="25.5">
      <c r="A90" s="56" t="s">
        <v>44</v>
      </c>
      <c r="B90" s="40">
        <v>5</v>
      </c>
      <c r="C90" s="40">
        <v>1</v>
      </c>
      <c r="D90" s="54">
        <v>9900826</v>
      </c>
      <c r="E90" s="42">
        <v>240</v>
      </c>
      <c r="F90" s="9">
        <v>27.3</v>
      </c>
    </row>
    <row r="91" spans="1:7">
      <c r="A91" s="78" t="s">
        <v>5</v>
      </c>
      <c r="B91" s="7">
        <v>5</v>
      </c>
      <c r="C91" s="7">
        <v>2</v>
      </c>
      <c r="D91" s="61"/>
      <c r="E91" s="37" t="s">
        <v>28</v>
      </c>
      <c r="F91" s="8">
        <f>F92+F95+F110</f>
        <v>4417.3999999999996</v>
      </c>
    </row>
    <row r="92" spans="1:7">
      <c r="A92" s="78" t="s">
        <v>142</v>
      </c>
      <c r="B92" s="81">
        <v>5</v>
      </c>
      <c r="C92" s="7">
        <v>2</v>
      </c>
      <c r="D92" s="61">
        <v>302054</v>
      </c>
      <c r="E92" s="37"/>
      <c r="F92" s="8">
        <f>F93</f>
        <v>1382</v>
      </c>
    </row>
    <row r="93" spans="1:7">
      <c r="A93" s="56" t="s">
        <v>31</v>
      </c>
      <c r="B93" s="75">
        <v>5</v>
      </c>
      <c r="C93" s="40">
        <v>2</v>
      </c>
      <c r="D93" s="54">
        <v>302054</v>
      </c>
      <c r="E93" s="42">
        <v>800</v>
      </c>
      <c r="F93" s="9">
        <f>F94</f>
        <v>1382</v>
      </c>
    </row>
    <row r="94" spans="1:7" ht="38.25">
      <c r="A94" s="56" t="s">
        <v>57</v>
      </c>
      <c r="B94" s="75">
        <v>5</v>
      </c>
      <c r="C94" s="40">
        <v>2</v>
      </c>
      <c r="D94" s="54">
        <v>302054</v>
      </c>
      <c r="E94" s="42">
        <v>810</v>
      </c>
      <c r="F94" s="9">
        <v>1382</v>
      </c>
    </row>
    <row r="95" spans="1:7" ht="51">
      <c r="A95" s="92" t="s">
        <v>114</v>
      </c>
      <c r="B95" s="81">
        <v>5</v>
      </c>
      <c r="C95" s="7">
        <v>2</v>
      </c>
      <c r="D95" s="93" t="s">
        <v>77</v>
      </c>
      <c r="E95" s="37"/>
      <c r="F95" s="8">
        <f>F96+F104+F107</f>
        <v>2995.3999999999996</v>
      </c>
    </row>
    <row r="96" spans="1:7" ht="63.75">
      <c r="A96" s="91" t="s">
        <v>117</v>
      </c>
      <c r="B96" s="7">
        <v>5</v>
      </c>
      <c r="C96" s="7">
        <v>2</v>
      </c>
      <c r="D96" s="90" t="s">
        <v>78</v>
      </c>
      <c r="E96" s="37"/>
      <c r="F96" s="8">
        <f>F97+F101</f>
        <v>1942.6999999999998</v>
      </c>
    </row>
    <row r="97" spans="1:6" ht="25.5">
      <c r="A97" s="56" t="s">
        <v>32</v>
      </c>
      <c r="B97" s="40">
        <v>5</v>
      </c>
      <c r="C97" s="40">
        <v>2</v>
      </c>
      <c r="D97" s="67" t="s">
        <v>78</v>
      </c>
      <c r="E97" s="42">
        <v>200</v>
      </c>
      <c r="F97" s="9">
        <f>F98</f>
        <v>343.6</v>
      </c>
    </row>
    <row r="98" spans="1:6" ht="25.5">
      <c r="A98" s="56" t="s">
        <v>44</v>
      </c>
      <c r="B98" s="40">
        <v>5</v>
      </c>
      <c r="C98" s="40">
        <v>2</v>
      </c>
      <c r="D98" s="67" t="s">
        <v>78</v>
      </c>
      <c r="E98" s="42">
        <v>240</v>
      </c>
      <c r="F98" s="9">
        <v>343.6</v>
      </c>
    </row>
    <row r="99" spans="1:6" ht="25.5" hidden="1">
      <c r="A99" s="56" t="s">
        <v>55</v>
      </c>
      <c r="B99" s="40">
        <v>5</v>
      </c>
      <c r="C99" s="40">
        <v>2</v>
      </c>
      <c r="D99" s="67" t="s">
        <v>78</v>
      </c>
      <c r="E99" s="42">
        <v>400</v>
      </c>
      <c r="F99" s="9">
        <f>F100</f>
        <v>0</v>
      </c>
    </row>
    <row r="100" spans="1:6" hidden="1">
      <c r="A100" s="56" t="s">
        <v>56</v>
      </c>
      <c r="B100" s="40">
        <v>5</v>
      </c>
      <c r="C100" s="40">
        <v>2</v>
      </c>
      <c r="D100" s="67" t="s">
        <v>78</v>
      </c>
      <c r="E100" s="42">
        <v>410</v>
      </c>
      <c r="F100" s="9"/>
    </row>
    <row r="101" spans="1:6">
      <c r="A101" s="56" t="s">
        <v>31</v>
      </c>
      <c r="B101" s="40">
        <v>5</v>
      </c>
      <c r="C101" s="40">
        <v>2</v>
      </c>
      <c r="D101" s="67" t="s">
        <v>78</v>
      </c>
      <c r="E101" s="42">
        <v>800</v>
      </c>
      <c r="F101" s="9">
        <f>F103+F102</f>
        <v>1599.1</v>
      </c>
    </row>
    <row r="102" spans="1:6" ht="38.25">
      <c r="A102" s="56" t="s">
        <v>57</v>
      </c>
      <c r="B102" s="40">
        <v>5</v>
      </c>
      <c r="C102" s="40">
        <v>2</v>
      </c>
      <c r="D102" s="67" t="s">
        <v>78</v>
      </c>
      <c r="E102" s="42">
        <v>810</v>
      </c>
      <c r="F102" s="9">
        <v>1559.1</v>
      </c>
    </row>
    <row r="103" spans="1:6">
      <c r="A103" s="56" t="s">
        <v>45</v>
      </c>
      <c r="B103" s="40">
        <v>5</v>
      </c>
      <c r="C103" s="40">
        <v>2</v>
      </c>
      <c r="D103" s="67" t="s">
        <v>78</v>
      </c>
      <c r="E103" s="42">
        <v>850</v>
      </c>
      <c r="F103" s="9">
        <v>40</v>
      </c>
    </row>
    <row r="104" spans="1:6" ht="63.75">
      <c r="A104" s="57" t="s">
        <v>143</v>
      </c>
      <c r="B104" s="7">
        <v>5</v>
      </c>
      <c r="C104" s="7">
        <v>2</v>
      </c>
      <c r="D104" s="90">
        <v>5706043</v>
      </c>
      <c r="E104" s="37"/>
      <c r="F104" s="8">
        <f>F105</f>
        <v>52.7</v>
      </c>
    </row>
    <row r="105" spans="1:6">
      <c r="A105" s="56" t="s">
        <v>31</v>
      </c>
      <c r="B105" s="40">
        <v>5</v>
      </c>
      <c r="C105" s="40">
        <v>2</v>
      </c>
      <c r="D105" s="67">
        <v>5706043</v>
      </c>
      <c r="E105" s="42">
        <v>800</v>
      </c>
      <c r="F105" s="9">
        <f>F106</f>
        <v>52.7</v>
      </c>
    </row>
    <row r="106" spans="1:6" ht="38.25">
      <c r="A106" s="56" t="s">
        <v>57</v>
      </c>
      <c r="B106" s="40">
        <v>5</v>
      </c>
      <c r="C106" s="40">
        <v>2</v>
      </c>
      <c r="D106" s="67">
        <v>5706043</v>
      </c>
      <c r="E106" s="42">
        <v>810</v>
      </c>
      <c r="F106" s="9">
        <v>52.7</v>
      </c>
    </row>
    <row r="107" spans="1:6" ht="63.75">
      <c r="A107" s="57" t="s">
        <v>144</v>
      </c>
      <c r="B107" s="7">
        <v>5</v>
      </c>
      <c r="C107" s="7">
        <v>2</v>
      </c>
      <c r="D107" s="90">
        <v>5707043</v>
      </c>
      <c r="E107" s="37"/>
      <c r="F107" s="8">
        <f>F108</f>
        <v>1000</v>
      </c>
    </row>
    <row r="108" spans="1:6">
      <c r="A108" s="56" t="s">
        <v>31</v>
      </c>
      <c r="B108" s="40">
        <v>5</v>
      </c>
      <c r="C108" s="40">
        <v>2</v>
      </c>
      <c r="D108" s="67">
        <v>5707043</v>
      </c>
      <c r="E108" s="42">
        <v>800</v>
      </c>
      <c r="F108" s="9">
        <f>F109</f>
        <v>1000</v>
      </c>
    </row>
    <row r="109" spans="1:6" ht="38.25">
      <c r="A109" s="56" t="s">
        <v>57</v>
      </c>
      <c r="B109" s="40">
        <v>5</v>
      </c>
      <c r="C109" s="40">
        <v>2</v>
      </c>
      <c r="D109" s="67">
        <v>5707043</v>
      </c>
      <c r="E109" s="42">
        <v>810</v>
      </c>
      <c r="F109" s="9">
        <v>1000</v>
      </c>
    </row>
    <row r="110" spans="1:6" ht="25.5">
      <c r="A110" s="57" t="s">
        <v>141</v>
      </c>
      <c r="B110" s="7">
        <v>5</v>
      </c>
      <c r="C110" s="7">
        <v>2</v>
      </c>
      <c r="D110" s="90">
        <v>9900826</v>
      </c>
      <c r="E110" s="37"/>
      <c r="F110" s="8">
        <f>F111</f>
        <v>40</v>
      </c>
    </row>
    <row r="111" spans="1:6" ht="25.5">
      <c r="A111" s="56" t="s">
        <v>32</v>
      </c>
      <c r="B111" s="40">
        <v>5</v>
      </c>
      <c r="C111" s="40">
        <v>2</v>
      </c>
      <c r="D111" s="67">
        <v>9900826</v>
      </c>
      <c r="E111" s="42">
        <v>200</v>
      </c>
      <c r="F111" s="9">
        <f>F112</f>
        <v>40</v>
      </c>
    </row>
    <row r="112" spans="1:6" ht="25.5">
      <c r="A112" s="56" t="s">
        <v>44</v>
      </c>
      <c r="B112" s="40">
        <v>5</v>
      </c>
      <c r="C112" s="40">
        <v>2</v>
      </c>
      <c r="D112" s="67">
        <v>9900826</v>
      </c>
      <c r="E112" s="42">
        <v>240</v>
      </c>
      <c r="F112" s="9">
        <v>40</v>
      </c>
    </row>
    <row r="113" spans="1:6">
      <c r="A113" s="57" t="s">
        <v>4</v>
      </c>
      <c r="B113" s="7">
        <v>5</v>
      </c>
      <c r="C113" s="7">
        <v>3</v>
      </c>
      <c r="D113" s="61"/>
      <c r="E113" s="37"/>
      <c r="F113" s="8">
        <f>F114</f>
        <v>462.90000000000003</v>
      </c>
    </row>
    <row r="114" spans="1:6" ht="38.25">
      <c r="A114" s="65" t="s">
        <v>118</v>
      </c>
      <c r="B114" s="7">
        <v>5</v>
      </c>
      <c r="C114" s="7">
        <v>3</v>
      </c>
      <c r="D114" s="67" t="s">
        <v>79</v>
      </c>
      <c r="E114" s="42"/>
      <c r="F114" s="9">
        <f>F115+F125+F129+F121</f>
        <v>462.90000000000003</v>
      </c>
    </row>
    <row r="115" spans="1:6" ht="51">
      <c r="A115" s="65" t="s">
        <v>119</v>
      </c>
      <c r="B115" s="40">
        <v>5</v>
      </c>
      <c r="C115" s="40">
        <v>3</v>
      </c>
      <c r="D115" s="66" t="s">
        <v>80</v>
      </c>
      <c r="E115" s="42"/>
      <c r="F115" s="8">
        <f>F116</f>
        <v>420.70000000000005</v>
      </c>
    </row>
    <row r="116" spans="1:6" ht="51">
      <c r="A116" s="65" t="s">
        <v>120</v>
      </c>
      <c r="B116" s="40">
        <v>5</v>
      </c>
      <c r="C116" s="40">
        <v>3</v>
      </c>
      <c r="D116" s="67" t="s">
        <v>81</v>
      </c>
      <c r="E116" s="42"/>
      <c r="F116" s="9">
        <f>F117+F119</f>
        <v>420.70000000000005</v>
      </c>
    </row>
    <row r="117" spans="1:6" ht="25.5">
      <c r="A117" s="56" t="s">
        <v>32</v>
      </c>
      <c r="B117" s="40">
        <v>5</v>
      </c>
      <c r="C117" s="40">
        <v>3</v>
      </c>
      <c r="D117" s="67" t="s">
        <v>81</v>
      </c>
      <c r="E117" s="42">
        <v>200</v>
      </c>
      <c r="F117" s="9">
        <f>F118</f>
        <v>203.9</v>
      </c>
    </row>
    <row r="118" spans="1:6" ht="25.5">
      <c r="A118" s="56" t="s">
        <v>44</v>
      </c>
      <c r="B118" s="40">
        <v>5</v>
      </c>
      <c r="C118" s="40">
        <v>3</v>
      </c>
      <c r="D118" s="67" t="s">
        <v>81</v>
      </c>
      <c r="E118" s="42">
        <v>240</v>
      </c>
      <c r="F118" s="9">
        <v>203.9</v>
      </c>
    </row>
    <row r="119" spans="1:6" ht="25.5">
      <c r="A119" s="56" t="s">
        <v>55</v>
      </c>
      <c r="B119" s="40">
        <v>5</v>
      </c>
      <c r="C119" s="40">
        <v>3</v>
      </c>
      <c r="D119" s="67" t="s">
        <v>81</v>
      </c>
      <c r="E119" s="42">
        <v>400</v>
      </c>
      <c r="F119" s="9">
        <f>F120</f>
        <v>216.8</v>
      </c>
    </row>
    <row r="120" spans="1:6">
      <c r="A120" s="56" t="s">
        <v>56</v>
      </c>
      <c r="B120" s="40">
        <v>5</v>
      </c>
      <c r="C120" s="40">
        <v>3</v>
      </c>
      <c r="D120" s="67" t="s">
        <v>81</v>
      </c>
      <c r="E120" s="42">
        <v>410</v>
      </c>
      <c r="F120" s="9">
        <v>216.8</v>
      </c>
    </row>
    <row r="121" spans="1:6" ht="51">
      <c r="A121" s="65" t="s">
        <v>121</v>
      </c>
      <c r="B121" s="40">
        <v>5</v>
      </c>
      <c r="C121" s="40">
        <v>3</v>
      </c>
      <c r="D121" s="66" t="s">
        <v>101</v>
      </c>
      <c r="E121" s="42"/>
      <c r="F121" s="9">
        <f>F122</f>
        <v>30.4</v>
      </c>
    </row>
    <row r="122" spans="1:6" ht="51">
      <c r="A122" s="65" t="s">
        <v>122</v>
      </c>
      <c r="B122" s="40">
        <v>5</v>
      </c>
      <c r="C122" s="40">
        <v>3</v>
      </c>
      <c r="D122" s="67" t="s">
        <v>102</v>
      </c>
      <c r="E122" s="42"/>
      <c r="F122" s="9">
        <f>F123</f>
        <v>30.4</v>
      </c>
    </row>
    <row r="123" spans="1:6" ht="25.5">
      <c r="A123" s="56" t="s">
        <v>32</v>
      </c>
      <c r="B123" s="40">
        <v>5</v>
      </c>
      <c r="C123" s="40">
        <v>3</v>
      </c>
      <c r="D123" s="67" t="s">
        <v>102</v>
      </c>
      <c r="E123" s="42">
        <v>200</v>
      </c>
      <c r="F123" s="9">
        <f>F124</f>
        <v>30.4</v>
      </c>
    </row>
    <row r="124" spans="1:6" ht="25.5">
      <c r="A124" s="56" t="s">
        <v>44</v>
      </c>
      <c r="B124" s="40">
        <v>5</v>
      </c>
      <c r="C124" s="40">
        <v>3</v>
      </c>
      <c r="D124" s="67" t="s">
        <v>102</v>
      </c>
      <c r="E124" s="42">
        <v>240</v>
      </c>
      <c r="F124" s="9">
        <v>30.4</v>
      </c>
    </row>
    <row r="125" spans="1:6" ht="51">
      <c r="A125" s="65" t="s">
        <v>123</v>
      </c>
      <c r="B125" s="40">
        <v>5</v>
      </c>
      <c r="C125" s="40">
        <v>3</v>
      </c>
      <c r="D125" s="67" t="s">
        <v>82</v>
      </c>
      <c r="E125" s="42"/>
      <c r="F125" s="8">
        <f>F126</f>
        <v>6</v>
      </c>
    </row>
    <row r="126" spans="1:6" ht="63.75">
      <c r="A126" s="65" t="s">
        <v>124</v>
      </c>
      <c r="B126" s="40">
        <v>5</v>
      </c>
      <c r="C126" s="40">
        <v>3</v>
      </c>
      <c r="D126" s="67" t="s">
        <v>83</v>
      </c>
      <c r="E126" s="42"/>
      <c r="F126" s="9">
        <f>F127</f>
        <v>6</v>
      </c>
    </row>
    <row r="127" spans="1:6" ht="25.5">
      <c r="A127" s="56" t="s">
        <v>32</v>
      </c>
      <c r="B127" s="40">
        <v>5</v>
      </c>
      <c r="C127" s="40">
        <v>3</v>
      </c>
      <c r="D127" s="67" t="s">
        <v>83</v>
      </c>
      <c r="E127" s="42">
        <v>200</v>
      </c>
      <c r="F127" s="9">
        <f>F128</f>
        <v>6</v>
      </c>
    </row>
    <row r="128" spans="1:6" ht="25.5">
      <c r="A128" s="56" t="s">
        <v>44</v>
      </c>
      <c r="B128" s="40">
        <v>5</v>
      </c>
      <c r="C128" s="40">
        <v>3</v>
      </c>
      <c r="D128" s="67" t="s">
        <v>83</v>
      </c>
      <c r="E128" s="42">
        <v>240</v>
      </c>
      <c r="F128" s="9">
        <v>6</v>
      </c>
    </row>
    <row r="129" spans="1:6" ht="51">
      <c r="A129" s="65" t="s">
        <v>125</v>
      </c>
      <c r="B129" s="40">
        <v>5</v>
      </c>
      <c r="C129" s="40">
        <v>3</v>
      </c>
      <c r="D129" s="67" t="s">
        <v>84</v>
      </c>
      <c r="E129" s="42"/>
      <c r="F129" s="8">
        <f>F130</f>
        <v>5.8</v>
      </c>
    </row>
    <row r="130" spans="1:6" ht="63.75">
      <c r="A130" s="65" t="s">
        <v>126</v>
      </c>
      <c r="B130" s="40">
        <v>5</v>
      </c>
      <c r="C130" s="40">
        <v>3</v>
      </c>
      <c r="D130" s="67" t="s">
        <v>85</v>
      </c>
      <c r="E130" s="42"/>
      <c r="F130" s="9">
        <f>F131</f>
        <v>5.8</v>
      </c>
    </row>
    <row r="131" spans="1:6" ht="25.5">
      <c r="A131" s="56" t="s">
        <v>32</v>
      </c>
      <c r="B131" s="40">
        <v>5</v>
      </c>
      <c r="C131" s="40">
        <v>3</v>
      </c>
      <c r="D131" s="67" t="s">
        <v>85</v>
      </c>
      <c r="E131" s="42">
        <v>200</v>
      </c>
      <c r="F131" s="9">
        <f>F132</f>
        <v>5.8</v>
      </c>
    </row>
    <row r="132" spans="1:6" ht="25.5">
      <c r="A132" s="56" t="s">
        <v>44</v>
      </c>
      <c r="B132" s="40">
        <v>5</v>
      </c>
      <c r="C132" s="40">
        <v>3</v>
      </c>
      <c r="D132" s="67" t="s">
        <v>85</v>
      </c>
      <c r="E132" s="42">
        <v>240</v>
      </c>
      <c r="F132" s="9">
        <v>5.8</v>
      </c>
    </row>
    <row r="133" spans="1:6">
      <c r="A133" s="57" t="s">
        <v>103</v>
      </c>
      <c r="B133" s="7">
        <v>7</v>
      </c>
      <c r="C133" s="7"/>
      <c r="D133" s="82"/>
      <c r="E133" s="42"/>
      <c r="F133" s="8">
        <f>F134</f>
        <v>19.2</v>
      </c>
    </row>
    <row r="134" spans="1:6">
      <c r="A134" s="57" t="s">
        <v>104</v>
      </c>
      <c r="B134" s="7">
        <v>7</v>
      </c>
      <c r="C134" s="7">
        <v>7</v>
      </c>
      <c r="D134" s="82"/>
      <c r="E134" s="42"/>
      <c r="F134" s="8">
        <f>F135</f>
        <v>19.2</v>
      </c>
    </row>
    <row r="135" spans="1:6" ht="38.25">
      <c r="A135" s="65" t="s">
        <v>127</v>
      </c>
      <c r="B135" s="40">
        <v>7</v>
      </c>
      <c r="C135" s="40">
        <v>7</v>
      </c>
      <c r="D135" s="67" t="s">
        <v>105</v>
      </c>
      <c r="E135" s="42"/>
      <c r="F135" s="9">
        <f>+F137</f>
        <v>19.2</v>
      </c>
    </row>
    <row r="136" spans="1:6" ht="38.25">
      <c r="A136" s="65" t="s">
        <v>128</v>
      </c>
      <c r="B136" s="40">
        <v>7</v>
      </c>
      <c r="C136" s="40">
        <v>7</v>
      </c>
      <c r="D136" s="67" t="s">
        <v>106</v>
      </c>
      <c r="E136" s="42"/>
      <c r="F136" s="9">
        <f>F137</f>
        <v>19.2</v>
      </c>
    </row>
    <row r="137" spans="1:6" ht="25.5">
      <c r="A137" s="56" t="s">
        <v>32</v>
      </c>
      <c r="B137" s="40">
        <v>7</v>
      </c>
      <c r="C137" s="40">
        <v>7</v>
      </c>
      <c r="D137" s="67" t="s">
        <v>106</v>
      </c>
      <c r="E137" s="42">
        <v>200</v>
      </c>
      <c r="F137" s="9">
        <f>+F138</f>
        <v>19.2</v>
      </c>
    </row>
    <row r="138" spans="1:6" ht="25.5">
      <c r="A138" s="56" t="s">
        <v>44</v>
      </c>
      <c r="B138" s="40">
        <v>7</v>
      </c>
      <c r="C138" s="40">
        <v>7</v>
      </c>
      <c r="D138" s="67" t="s">
        <v>106</v>
      </c>
      <c r="E138" s="42">
        <v>240</v>
      </c>
      <c r="F138" s="9">
        <v>19.2</v>
      </c>
    </row>
    <row r="139" spans="1:6">
      <c r="A139" s="57" t="s">
        <v>3</v>
      </c>
      <c r="B139" s="7">
        <v>8</v>
      </c>
      <c r="C139" s="7" t="s">
        <v>28</v>
      </c>
      <c r="D139" s="61" t="s">
        <v>28</v>
      </c>
      <c r="E139" s="37" t="s">
        <v>28</v>
      </c>
      <c r="F139" s="8">
        <f>F140</f>
        <v>2913.7000000000003</v>
      </c>
    </row>
    <row r="140" spans="1:6">
      <c r="A140" s="56" t="s">
        <v>2</v>
      </c>
      <c r="B140" s="40">
        <v>8</v>
      </c>
      <c r="C140" s="40">
        <v>1</v>
      </c>
      <c r="D140" s="54" t="s">
        <v>28</v>
      </c>
      <c r="E140" s="42" t="s">
        <v>28</v>
      </c>
      <c r="F140" s="9">
        <f>F141</f>
        <v>2913.7000000000003</v>
      </c>
    </row>
    <row r="141" spans="1:6" ht="25.5">
      <c r="A141" s="65" t="s">
        <v>129</v>
      </c>
      <c r="B141" s="75">
        <v>8</v>
      </c>
      <c r="C141" s="40">
        <v>1</v>
      </c>
      <c r="D141" s="67" t="s">
        <v>86</v>
      </c>
      <c r="E141" s="42" t="s">
        <v>28</v>
      </c>
      <c r="F141" s="9">
        <f>F142+F149+F152</f>
        <v>2913.7000000000003</v>
      </c>
    </row>
    <row r="142" spans="1:6" ht="25.5">
      <c r="A142" s="77" t="s">
        <v>94</v>
      </c>
      <c r="B142" s="75">
        <v>8</v>
      </c>
      <c r="C142" s="40">
        <v>1</v>
      </c>
      <c r="D142" s="67" t="s">
        <v>87</v>
      </c>
      <c r="E142" s="42" t="s">
        <v>28</v>
      </c>
      <c r="F142" s="9">
        <f>F143+F145+F147</f>
        <v>2259</v>
      </c>
    </row>
    <row r="143" spans="1:6" ht="51">
      <c r="A143" s="56" t="s">
        <v>34</v>
      </c>
      <c r="B143" s="75">
        <v>8</v>
      </c>
      <c r="C143" s="40">
        <v>1</v>
      </c>
      <c r="D143" s="67" t="s">
        <v>87</v>
      </c>
      <c r="E143" s="42">
        <v>100</v>
      </c>
      <c r="F143" s="9">
        <f>F144</f>
        <v>1154</v>
      </c>
    </row>
    <row r="144" spans="1:6">
      <c r="A144" s="56" t="s">
        <v>61</v>
      </c>
      <c r="B144" s="40">
        <v>8</v>
      </c>
      <c r="C144" s="40">
        <v>1</v>
      </c>
      <c r="D144" s="67" t="s">
        <v>87</v>
      </c>
      <c r="E144" s="42">
        <v>110</v>
      </c>
      <c r="F144" s="9">
        <v>1154</v>
      </c>
    </row>
    <row r="145" spans="1:6" ht="25.5">
      <c r="A145" s="56" t="s">
        <v>32</v>
      </c>
      <c r="B145" s="40">
        <v>8</v>
      </c>
      <c r="C145" s="40">
        <v>1</v>
      </c>
      <c r="D145" s="67" t="s">
        <v>87</v>
      </c>
      <c r="E145" s="42">
        <v>200</v>
      </c>
      <c r="F145" s="9">
        <f>F146</f>
        <v>1027</v>
      </c>
    </row>
    <row r="146" spans="1:6" ht="25.5">
      <c r="A146" s="56" t="s">
        <v>44</v>
      </c>
      <c r="B146" s="40">
        <v>8</v>
      </c>
      <c r="C146" s="40">
        <v>1</v>
      </c>
      <c r="D146" s="67" t="s">
        <v>87</v>
      </c>
      <c r="E146" s="42">
        <v>240</v>
      </c>
      <c r="F146" s="9">
        <v>1027</v>
      </c>
    </row>
    <row r="147" spans="1:6">
      <c r="A147" s="56" t="s">
        <v>31</v>
      </c>
      <c r="B147" s="40">
        <v>8</v>
      </c>
      <c r="C147" s="40">
        <v>1</v>
      </c>
      <c r="D147" s="67" t="s">
        <v>87</v>
      </c>
      <c r="E147" s="42">
        <v>800</v>
      </c>
      <c r="F147" s="9">
        <f>F148</f>
        <v>78</v>
      </c>
    </row>
    <row r="148" spans="1:6">
      <c r="A148" s="56" t="s">
        <v>45</v>
      </c>
      <c r="B148" s="40">
        <v>8</v>
      </c>
      <c r="C148" s="40">
        <v>1</v>
      </c>
      <c r="D148" s="67" t="s">
        <v>87</v>
      </c>
      <c r="E148" s="42">
        <v>850</v>
      </c>
      <c r="F148" s="9">
        <v>78</v>
      </c>
    </row>
    <row r="149" spans="1:6">
      <c r="A149" s="57" t="s">
        <v>59</v>
      </c>
      <c r="B149" s="40">
        <v>8</v>
      </c>
      <c r="C149" s="40">
        <v>1</v>
      </c>
      <c r="D149" s="54" t="s">
        <v>93</v>
      </c>
      <c r="E149" s="42"/>
      <c r="F149" s="9">
        <f>F150</f>
        <v>640.9</v>
      </c>
    </row>
    <row r="150" spans="1:6">
      <c r="A150" s="56" t="s">
        <v>29</v>
      </c>
      <c r="B150" s="40">
        <v>8</v>
      </c>
      <c r="C150" s="40">
        <v>1</v>
      </c>
      <c r="D150" s="54" t="s">
        <v>93</v>
      </c>
      <c r="E150" s="42">
        <v>500</v>
      </c>
      <c r="F150" s="9">
        <f>F151</f>
        <v>640.9</v>
      </c>
    </row>
    <row r="151" spans="1:6">
      <c r="A151" s="56" t="s">
        <v>30</v>
      </c>
      <c r="B151" s="40">
        <v>8</v>
      </c>
      <c r="C151" s="40">
        <v>1</v>
      </c>
      <c r="D151" s="54" t="s">
        <v>93</v>
      </c>
      <c r="E151" s="42">
        <v>540</v>
      </c>
      <c r="F151" s="9">
        <v>640.9</v>
      </c>
    </row>
    <row r="152" spans="1:6" ht="51">
      <c r="A152" s="57" t="s">
        <v>145</v>
      </c>
      <c r="B152" s="7">
        <v>8</v>
      </c>
      <c r="C152" s="7">
        <v>1</v>
      </c>
      <c r="D152" s="61">
        <v>5907051</v>
      </c>
      <c r="E152" s="37"/>
      <c r="F152" s="8">
        <f>F153</f>
        <v>13.8</v>
      </c>
    </row>
    <row r="153" spans="1:6" ht="25.5">
      <c r="A153" s="56" t="s">
        <v>32</v>
      </c>
      <c r="B153" s="40">
        <v>8</v>
      </c>
      <c r="C153" s="40">
        <v>1</v>
      </c>
      <c r="D153" s="54">
        <v>5907051</v>
      </c>
      <c r="E153" s="42">
        <v>200</v>
      </c>
      <c r="F153" s="9">
        <v>13.8</v>
      </c>
    </row>
    <row r="154" spans="1:6" ht="25.5">
      <c r="A154" s="56" t="s">
        <v>44</v>
      </c>
      <c r="B154" s="40">
        <v>8</v>
      </c>
      <c r="C154" s="40">
        <v>1</v>
      </c>
      <c r="D154" s="54">
        <v>5907051</v>
      </c>
      <c r="E154" s="42">
        <v>240</v>
      </c>
      <c r="F154" s="9">
        <v>13.8</v>
      </c>
    </row>
    <row r="155" spans="1:6">
      <c r="A155" s="57" t="s">
        <v>65</v>
      </c>
      <c r="B155" s="7">
        <v>10</v>
      </c>
      <c r="C155" s="7"/>
      <c r="D155" s="61"/>
      <c r="E155" s="37"/>
      <c r="F155" s="8">
        <f>F156</f>
        <v>65.2</v>
      </c>
    </row>
    <row r="156" spans="1:6">
      <c r="A156" s="57" t="s">
        <v>1</v>
      </c>
      <c r="B156" s="7">
        <v>10</v>
      </c>
      <c r="C156" s="7">
        <v>1</v>
      </c>
      <c r="D156" s="61" t="s">
        <v>28</v>
      </c>
      <c r="E156" s="37" t="s">
        <v>28</v>
      </c>
      <c r="F156" s="8">
        <f>F157</f>
        <v>65.2</v>
      </c>
    </row>
    <row r="157" spans="1:6" ht="25.5">
      <c r="A157" s="56" t="s">
        <v>58</v>
      </c>
      <c r="B157" s="40">
        <v>10</v>
      </c>
      <c r="C157" s="40">
        <v>1</v>
      </c>
      <c r="D157" s="54" t="s">
        <v>39</v>
      </c>
      <c r="E157" s="42" t="s">
        <v>28</v>
      </c>
      <c r="F157" s="9">
        <f>F158</f>
        <v>65.2</v>
      </c>
    </row>
    <row r="158" spans="1:6" ht="25.5">
      <c r="A158" s="56" t="s">
        <v>0</v>
      </c>
      <c r="B158" s="40">
        <v>10</v>
      </c>
      <c r="C158" s="40">
        <v>1</v>
      </c>
      <c r="D158" s="54" t="s">
        <v>68</v>
      </c>
      <c r="E158" s="42" t="s">
        <v>28</v>
      </c>
      <c r="F158" s="9">
        <f>F159</f>
        <v>65.2</v>
      </c>
    </row>
    <row r="159" spans="1:6">
      <c r="A159" s="56" t="s">
        <v>35</v>
      </c>
      <c r="B159" s="40">
        <v>10</v>
      </c>
      <c r="C159" s="40">
        <v>1</v>
      </c>
      <c r="D159" s="54" t="s">
        <v>68</v>
      </c>
      <c r="E159" s="42">
        <v>300</v>
      </c>
      <c r="F159" s="9">
        <f>F160</f>
        <v>65.2</v>
      </c>
    </row>
    <row r="160" spans="1:6">
      <c r="A160" s="56" t="s">
        <v>60</v>
      </c>
      <c r="B160" s="40">
        <v>10</v>
      </c>
      <c r="C160" s="40">
        <v>1</v>
      </c>
      <c r="D160" s="54" t="s">
        <v>68</v>
      </c>
      <c r="E160" s="42">
        <v>310</v>
      </c>
      <c r="F160" s="9">
        <v>65.2</v>
      </c>
    </row>
    <row r="161" spans="1:6">
      <c r="A161" s="57" t="s">
        <v>107</v>
      </c>
      <c r="B161" s="7">
        <v>11</v>
      </c>
      <c r="C161" s="7"/>
      <c r="D161" s="54"/>
      <c r="E161" s="42"/>
      <c r="F161" s="8">
        <f>F162</f>
        <v>25</v>
      </c>
    </row>
    <row r="162" spans="1:6">
      <c r="A162" s="57" t="s">
        <v>108</v>
      </c>
      <c r="B162" s="7">
        <v>11</v>
      </c>
      <c r="C162" s="7">
        <v>5</v>
      </c>
      <c r="D162" s="54"/>
      <c r="E162" s="42"/>
      <c r="F162" s="8">
        <f>F163</f>
        <v>25</v>
      </c>
    </row>
    <row r="163" spans="1:6" ht="25.5">
      <c r="A163" s="83" t="s">
        <v>130</v>
      </c>
      <c r="B163" s="40">
        <v>11</v>
      </c>
      <c r="C163" s="40">
        <v>5</v>
      </c>
      <c r="D163" s="84" t="s">
        <v>109</v>
      </c>
      <c r="E163" s="42"/>
      <c r="F163" s="8">
        <f>+F164</f>
        <v>25</v>
      </c>
    </row>
    <row r="164" spans="1:6" ht="38.25">
      <c r="A164" s="85" t="s">
        <v>131</v>
      </c>
      <c r="B164" s="40">
        <v>11</v>
      </c>
      <c r="C164" s="40">
        <v>5</v>
      </c>
      <c r="D164" s="84" t="s">
        <v>110</v>
      </c>
      <c r="E164" s="42"/>
      <c r="F164" s="9">
        <f>F165</f>
        <v>25</v>
      </c>
    </row>
    <row r="165" spans="1:6" ht="25.5">
      <c r="A165" s="56" t="s">
        <v>32</v>
      </c>
      <c r="B165" s="40">
        <v>11</v>
      </c>
      <c r="C165" s="40">
        <v>5</v>
      </c>
      <c r="D165" s="84" t="s">
        <v>110</v>
      </c>
      <c r="E165" s="42">
        <v>200</v>
      </c>
      <c r="F165" s="9">
        <f>F166</f>
        <v>25</v>
      </c>
    </row>
    <row r="166" spans="1:6" ht="25.5">
      <c r="A166" s="56" t="s">
        <v>44</v>
      </c>
      <c r="B166" s="40">
        <v>11</v>
      </c>
      <c r="C166" s="40">
        <v>5</v>
      </c>
      <c r="D166" s="84" t="s">
        <v>110</v>
      </c>
      <c r="E166" s="42">
        <v>240</v>
      </c>
      <c r="F166" s="9">
        <v>25</v>
      </c>
    </row>
    <row r="167" spans="1:6">
      <c r="A167" s="59" t="s">
        <v>27</v>
      </c>
      <c r="B167" s="59"/>
      <c r="C167" s="59"/>
      <c r="D167" s="6"/>
      <c r="E167" s="64"/>
      <c r="F167" s="8">
        <f>F9+F59+F67+F76+F87+F139+F155+F161+F133</f>
        <v>13550.500000000002</v>
      </c>
    </row>
    <row r="168" spans="1:6" ht="15.75">
      <c r="A168" s="12"/>
      <c r="B168" s="13"/>
      <c r="C168" s="13"/>
      <c r="D168" s="11"/>
      <c r="E168" s="14"/>
      <c r="F168" s="15"/>
    </row>
    <row r="169" spans="1:6" ht="15.75">
      <c r="A169" s="16"/>
      <c r="B169" s="17"/>
      <c r="C169" s="17"/>
      <c r="D169" s="18"/>
      <c r="E169" s="19"/>
      <c r="F169" s="20"/>
    </row>
    <row r="170" spans="1:6" ht="15.75">
      <c r="A170" s="12"/>
      <c r="B170" s="17"/>
      <c r="C170" s="17"/>
      <c r="D170" s="71"/>
      <c r="E170" s="19"/>
      <c r="F170" s="20"/>
    </row>
    <row r="171" spans="1:6" ht="15.75">
      <c r="A171" s="12"/>
      <c r="B171" s="21"/>
      <c r="C171" s="21"/>
      <c r="D171" s="71"/>
      <c r="E171" s="19"/>
      <c r="F171" s="20"/>
    </row>
    <row r="172" spans="1:6" ht="15.75">
      <c r="A172" s="12"/>
      <c r="B172" s="22"/>
      <c r="C172" s="22"/>
      <c r="D172" s="72"/>
      <c r="E172" s="22"/>
      <c r="F172" s="22"/>
    </row>
    <row r="173" spans="1:6" ht="15.75">
      <c r="A173" s="12"/>
      <c r="B173" s="21"/>
      <c r="C173" s="21"/>
      <c r="D173" s="73"/>
      <c r="E173" s="19"/>
      <c r="F173" s="20"/>
    </row>
    <row r="174" spans="1:6" ht="15.75">
      <c r="A174" s="13"/>
      <c r="B174" s="23"/>
      <c r="C174" s="23"/>
      <c r="D174" s="72"/>
      <c r="E174" s="23"/>
      <c r="F174" s="60"/>
    </row>
  </sheetData>
  <mergeCells count="5">
    <mergeCell ref="A6:F6"/>
    <mergeCell ref="B1:F3"/>
    <mergeCell ref="A4:F4"/>
    <mergeCell ref="E5:F5"/>
    <mergeCell ref="A1:A3"/>
  </mergeCells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7"/>
  <sheetViews>
    <sheetView topLeftCell="A5" workbookViewId="0">
      <selection activeCell="F165" sqref="F165"/>
    </sheetView>
  </sheetViews>
  <sheetFormatPr defaultRowHeight="15"/>
  <cols>
    <col min="1" max="1" width="52.7109375" style="1" customWidth="1"/>
    <col min="2" max="3" width="5" style="1" customWidth="1"/>
    <col min="4" max="4" width="10" style="69" customWidth="1"/>
    <col min="5" max="5" width="6.42578125" style="1" customWidth="1"/>
    <col min="6" max="6" width="13.85546875" style="10" customWidth="1"/>
  </cols>
  <sheetData>
    <row r="1" spans="1:7" ht="15" hidden="1" customHeight="1">
      <c r="A1" s="89"/>
      <c r="B1" s="87" t="s">
        <v>98</v>
      </c>
      <c r="C1" s="87"/>
      <c r="D1" s="87"/>
      <c r="E1" s="87"/>
      <c r="F1" s="87"/>
    </row>
    <row r="2" spans="1:7" ht="0.75" hidden="1" customHeight="1">
      <c r="A2" s="89"/>
      <c r="B2" s="87"/>
      <c r="C2" s="87"/>
      <c r="D2" s="87"/>
      <c r="E2" s="87"/>
      <c r="F2" s="87"/>
    </row>
    <row r="3" spans="1:7" ht="52.5" hidden="1" customHeight="1">
      <c r="A3" s="89"/>
      <c r="B3" s="87"/>
      <c r="C3" s="87"/>
      <c r="D3" s="87"/>
      <c r="E3" s="87"/>
      <c r="F3" s="87"/>
    </row>
    <row r="4" spans="1:7" ht="39" hidden="1" customHeight="1">
      <c r="A4" s="86" t="s">
        <v>99</v>
      </c>
      <c r="B4" s="86"/>
      <c r="C4" s="86"/>
      <c r="D4" s="86"/>
      <c r="E4" s="86"/>
      <c r="F4" s="86"/>
    </row>
    <row r="5" spans="1:7">
      <c r="A5" s="2"/>
      <c r="B5" s="2"/>
      <c r="C5" s="2"/>
      <c r="D5" s="70"/>
      <c r="E5" s="88" t="s">
        <v>36</v>
      </c>
      <c r="F5" s="88"/>
    </row>
    <row r="6" spans="1:7" ht="39.75" customHeight="1">
      <c r="A6" s="86" t="s">
        <v>132</v>
      </c>
      <c r="B6" s="86"/>
      <c r="C6" s="86"/>
      <c r="D6" s="86"/>
      <c r="E6" s="86"/>
      <c r="F6" s="86"/>
    </row>
    <row r="7" spans="1:7">
      <c r="A7" s="2"/>
      <c r="B7" s="2"/>
      <c r="C7" s="2"/>
      <c r="D7" s="4"/>
      <c r="E7" s="3"/>
      <c r="F7" s="5" t="s">
        <v>25</v>
      </c>
    </row>
    <row r="8" spans="1:7">
      <c r="A8" s="6" t="s">
        <v>24</v>
      </c>
      <c r="B8" s="25" t="s">
        <v>23</v>
      </c>
      <c r="C8" s="6" t="s">
        <v>22</v>
      </c>
      <c r="D8" s="26" t="s">
        <v>21</v>
      </c>
      <c r="E8" s="6" t="s">
        <v>20</v>
      </c>
      <c r="F8" s="6" t="s">
        <v>66</v>
      </c>
      <c r="G8" s="6" t="s">
        <v>88</v>
      </c>
    </row>
    <row r="9" spans="1:7">
      <c r="A9" s="27" t="s">
        <v>18</v>
      </c>
      <c r="B9" s="28">
        <v>1</v>
      </c>
      <c r="C9" s="24" t="s">
        <v>28</v>
      </c>
      <c r="D9" s="29" t="s">
        <v>28</v>
      </c>
      <c r="E9" s="30" t="s">
        <v>28</v>
      </c>
      <c r="F9" s="55">
        <f>F10+F15+F29+F33+F41+F46</f>
        <v>4026.8</v>
      </c>
      <c r="G9" s="55">
        <f>G10+G15+G29+G33+G41+G46</f>
        <v>4026.8</v>
      </c>
    </row>
    <row r="10" spans="1:7" ht="25.5">
      <c r="A10" s="27" t="s">
        <v>17</v>
      </c>
      <c r="B10" s="28">
        <v>1</v>
      </c>
      <c r="C10" s="24">
        <v>2</v>
      </c>
      <c r="D10" s="29" t="s">
        <v>28</v>
      </c>
      <c r="E10" s="30" t="s">
        <v>28</v>
      </c>
      <c r="F10" s="55">
        <f t="shared" ref="F10:G13" si="0">F11</f>
        <v>464.3</v>
      </c>
      <c r="G10" s="55">
        <f t="shared" si="0"/>
        <v>464.3</v>
      </c>
    </row>
    <row r="11" spans="1:7">
      <c r="A11" s="31" t="s">
        <v>38</v>
      </c>
      <c r="B11" s="32">
        <v>1</v>
      </c>
      <c r="C11" s="33">
        <v>2</v>
      </c>
      <c r="D11" s="34" t="s">
        <v>39</v>
      </c>
      <c r="E11" s="35" t="s">
        <v>28</v>
      </c>
      <c r="F11" s="36">
        <f t="shared" si="0"/>
        <v>464.3</v>
      </c>
      <c r="G11" s="36">
        <f t="shared" si="0"/>
        <v>464.3</v>
      </c>
    </row>
    <row r="12" spans="1:7" ht="25.5">
      <c r="A12" s="31" t="s">
        <v>46</v>
      </c>
      <c r="B12" s="32">
        <v>1</v>
      </c>
      <c r="C12" s="33">
        <v>2</v>
      </c>
      <c r="D12" s="54" t="s">
        <v>100</v>
      </c>
      <c r="E12" s="35" t="s">
        <v>28</v>
      </c>
      <c r="F12" s="36">
        <f t="shared" si="0"/>
        <v>464.3</v>
      </c>
      <c r="G12" s="36">
        <f t="shared" si="0"/>
        <v>464.3</v>
      </c>
    </row>
    <row r="13" spans="1:7" ht="51">
      <c r="A13" s="31" t="s">
        <v>34</v>
      </c>
      <c r="B13" s="32">
        <v>1</v>
      </c>
      <c r="C13" s="33">
        <v>2</v>
      </c>
      <c r="D13" s="54" t="s">
        <v>100</v>
      </c>
      <c r="E13" s="35">
        <v>100</v>
      </c>
      <c r="F13" s="36">
        <f t="shared" si="0"/>
        <v>464.3</v>
      </c>
      <c r="G13" s="36">
        <f t="shared" si="0"/>
        <v>464.3</v>
      </c>
    </row>
    <row r="14" spans="1:7" ht="25.5">
      <c r="A14" s="56" t="s">
        <v>33</v>
      </c>
      <c r="B14" s="40">
        <v>1</v>
      </c>
      <c r="C14" s="40">
        <v>2</v>
      </c>
      <c r="D14" s="54" t="s">
        <v>100</v>
      </c>
      <c r="E14" s="42">
        <v>120</v>
      </c>
      <c r="F14" s="9">
        <v>464.3</v>
      </c>
      <c r="G14" s="9">
        <v>464.3</v>
      </c>
    </row>
    <row r="15" spans="1:7" ht="38.25">
      <c r="A15" s="47" t="s">
        <v>16</v>
      </c>
      <c r="B15" s="48">
        <v>1</v>
      </c>
      <c r="C15" s="49">
        <v>4</v>
      </c>
      <c r="D15" s="50" t="s">
        <v>28</v>
      </c>
      <c r="E15" s="51" t="s">
        <v>28</v>
      </c>
      <c r="F15" s="52">
        <f>F16</f>
        <v>3238.6</v>
      </c>
      <c r="G15" s="52">
        <f>G16</f>
        <v>3238.6</v>
      </c>
    </row>
    <row r="16" spans="1:7">
      <c r="A16" s="38" t="s">
        <v>38</v>
      </c>
      <c r="B16" s="39">
        <v>1</v>
      </c>
      <c r="C16" s="40">
        <v>4</v>
      </c>
      <c r="D16" s="41" t="s">
        <v>39</v>
      </c>
      <c r="E16" s="37"/>
      <c r="F16" s="9">
        <f>F17+F21+F26</f>
        <v>3238.6</v>
      </c>
      <c r="G16" s="9">
        <f>G17+G21+G26</f>
        <v>3238.6</v>
      </c>
    </row>
    <row r="17" spans="1:7" ht="25.5">
      <c r="A17" s="31" t="s">
        <v>46</v>
      </c>
      <c r="B17" s="32">
        <v>1</v>
      </c>
      <c r="C17" s="33">
        <v>4</v>
      </c>
      <c r="D17" s="34" t="s">
        <v>40</v>
      </c>
      <c r="E17" s="35"/>
      <c r="F17" s="36">
        <f>F18</f>
        <v>1993.5</v>
      </c>
      <c r="G17" s="36">
        <f>G18</f>
        <v>1993.5</v>
      </c>
    </row>
    <row r="18" spans="1:7" ht="51">
      <c r="A18" s="31" t="s">
        <v>34</v>
      </c>
      <c r="B18" s="32">
        <v>1</v>
      </c>
      <c r="C18" s="33">
        <v>4</v>
      </c>
      <c r="D18" s="34" t="s">
        <v>40</v>
      </c>
      <c r="E18" s="35">
        <v>100</v>
      </c>
      <c r="F18" s="36">
        <f>F20</f>
        <v>1993.5</v>
      </c>
      <c r="G18" s="36">
        <f>G20</f>
        <v>1993.5</v>
      </c>
    </row>
    <row r="19" spans="1:7" ht="25.5" hidden="1">
      <c r="A19" s="31" t="s">
        <v>33</v>
      </c>
      <c r="B19" s="32">
        <v>1</v>
      </c>
      <c r="C19" s="33">
        <v>4</v>
      </c>
      <c r="D19" s="34" t="s">
        <v>40</v>
      </c>
      <c r="E19" s="35">
        <v>120</v>
      </c>
      <c r="F19" s="36"/>
      <c r="G19" s="36"/>
    </row>
    <row r="20" spans="1:7" ht="25.5">
      <c r="A20" s="31" t="s">
        <v>33</v>
      </c>
      <c r="B20" s="32">
        <v>1</v>
      </c>
      <c r="C20" s="33">
        <v>4</v>
      </c>
      <c r="D20" s="34" t="s">
        <v>40</v>
      </c>
      <c r="E20" s="35">
        <v>120</v>
      </c>
      <c r="F20" s="36">
        <v>1993.5</v>
      </c>
      <c r="G20" s="36">
        <v>1993.5</v>
      </c>
    </row>
    <row r="21" spans="1:7">
      <c r="A21" s="38" t="s">
        <v>42</v>
      </c>
      <c r="B21" s="39">
        <v>1</v>
      </c>
      <c r="C21" s="40">
        <v>4</v>
      </c>
      <c r="D21" s="41" t="s">
        <v>43</v>
      </c>
      <c r="E21" s="42" t="s">
        <v>28</v>
      </c>
      <c r="F21" s="9">
        <f>F22+F24</f>
        <v>1245</v>
      </c>
      <c r="G21" s="9">
        <f>G22+G24</f>
        <v>1245</v>
      </c>
    </row>
    <row r="22" spans="1:7" ht="25.5">
      <c r="A22" s="31" t="s">
        <v>32</v>
      </c>
      <c r="B22" s="32">
        <v>1</v>
      </c>
      <c r="C22" s="33">
        <v>4</v>
      </c>
      <c r="D22" s="34" t="s">
        <v>43</v>
      </c>
      <c r="E22" s="35">
        <v>200</v>
      </c>
      <c r="F22" s="36">
        <f>F23</f>
        <v>1196</v>
      </c>
      <c r="G22" s="36">
        <f>G23</f>
        <v>1196</v>
      </c>
    </row>
    <row r="23" spans="1:7" ht="25.5">
      <c r="A23" s="38" t="s">
        <v>44</v>
      </c>
      <c r="B23" s="39">
        <v>1</v>
      </c>
      <c r="C23" s="40">
        <v>4</v>
      </c>
      <c r="D23" s="41" t="s">
        <v>43</v>
      </c>
      <c r="E23" s="42">
        <v>240</v>
      </c>
      <c r="F23" s="9">
        <v>1196</v>
      </c>
      <c r="G23" s="9">
        <v>1196</v>
      </c>
    </row>
    <row r="24" spans="1:7">
      <c r="A24" s="43" t="s">
        <v>31</v>
      </c>
      <c r="B24" s="44">
        <v>1</v>
      </c>
      <c r="C24" s="45">
        <v>4</v>
      </c>
      <c r="D24" s="53" t="s">
        <v>43</v>
      </c>
      <c r="E24" s="46">
        <v>800</v>
      </c>
      <c r="F24" s="58">
        <f>F25</f>
        <v>49</v>
      </c>
      <c r="G24" s="58">
        <f>G25</f>
        <v>49</v>
      </c>
    </row>
    <row r="25" spans="1:7">
      <c r="A25" s="56" t="s">
        <v>45</v>
      </c>
      <c r="B25" s="40">
        <v>1</v>
      </c>
      <c r="C25" s="40">
        <v>4</v>
      </c>
      <c r="D25" s="54" t="s">
        <v>43</v>
      </c>
      <c r="E25" s="42">
        <v>850</v>
      </c>
      <c r="F25" s="9">
        <v>49</v>
      </c>
      <c r="G25" s="9">
        <v>49</v>
      </c>
    </row>
    <row r="26" spans="1:7" ht="25.5">
      <c r="A26" s="38" t="s">
        <v>69</v>
      </c>
      <c r="B26" s="40">
        <v>1</v>
      </c>
      <c r="C26" s="40">
        <v>4</v>
      </c>
      <c r="D26" s="54" t="s">
        <v>70</v>
      </c>
      <c r="E26" s="42"/>
      <c r="F26" s="9">
        <f>F27</f>
        <v>0.1</v>
      </c>
      <c r="G26" s="9">
        <f>G27</f>
        <v>0.1</v>
      </c>
    </row>
    <row r="27" spans="1:7" ht="25.5">
      <c r="A27" s="31" t="s">
        <v>32</v>
      </c>
      <c r="B27" s="40">
        <v>1</v>
      </c>
      <c r="C27" s="40">
        <v>4</v>
      </c>
      <c r="D27" s="54" t="s">
        <v>70</v>
      </c>
      <c r="E27" s="42">
        <v>200</v>
      </c>
      <c r="F27" s="9">
        <f>F28</f>
        <v>0.1</v>
      </c>
      <c r="G27" s="9">
        <f>G28</f>
        <v>0.1</v>
      </c>
    </row>
    <row r="28" spans="1:7" ht="25.5">
      <c r="A28" s="38" t="s">
        <v>44</v>
      </c>
      <c r="B28" s="40">
        <v>1</v>
      </c>
      <c r="C28" s="40">
        <v>4</v>
      </c>
      <c r="D28" s="54" t="s">
        <v>70</v>
      </c>
      <c r="E28" s="42">
        <v>240</v>
      </c>
      <c r="F28" s="9">
        <v>0.1</v>
      </c>
      <c r="G28" s="9">
        <v>0.1</v>
      </c>
    </row>
    <row r="29" spans="1:7" ht="38.25">
      <c r="A29" s="57" t="s">
        <v>15</v>
      </c>
      <c r="B29" s="7">
        <v>1</v>
      </c>
      <c r="C29" s="7">
        <v>6</v>
      </c>
      <c r="D29" s="61" t="s">
        <v>28</v>
      </c>
      <c r="E29" s="37" t="s">
        <v>28</v>
      </c>
      <c r="F29" s="8">
        <f t="shared" ref="F29:G31" si="1">F30</f>
        <v>23.9</v>
      </c>
      <c r="G29" s="8">
        <f t="shared" si="1"/>
        <v>23.9</v>
      </c>
    </row>
    <row r="30" spans="1:7">
      <c r="A30" s="56" t="s">
        <v>41</v>
      </c>
      <c r="B30" s="40">
        <v>1</v>
      </c>
      <c r="C30" s="40">
        <v>6</v>
      </c>
      <c r="D30" s="54" t="s">
        <v>39</v>
      </c>
      <c r="E30" s="42" t="s">
        <v>28</v>
      </c>
      <c r="F30" s="9">
        <f t="shared" si="1"/>
        <v>23.9</v>
      </c>
      <c r="G30" s="9">
        <f t="shared" si="1"/>
        <v>23.9</v>
      </c>
    </row>
    <row r="31" spans="1:7">
      <c r="A31" s="56" t="s">
        <v>29</v>
      </c>
      <c r="B31" s="40">
        <v>1</v>
      </c>
      <c r="C31" s="40">
        <v>6</v>
      </c>
      <c r="D31" s="54" t="s">
        <v>47</v>
      </c>
      <c r="E31" s="42">
        <v>500</v>
      </c>
      <c r="F31" s="9">
        <f t="shared" si="1"/>
        <v>23.9</v>
      </c>
      <c r="G31" s="9">
        <f t="shared" si="1"/>
        <v>23.9</v>
      </c>
    </row>
    <row r="32" spans="1:7">
      <c r="A32" s="56" t="s">
        <v>30</v>
      </c>
      <c r="B32" s="40">
        <v>1</v>
      </c>
      <c r="C32" s="40">
        <v>6</v>
      </c>
      <c r="D32" s="54" t="s">
        <v>47</v>
      </c>
      <c r="E32" s="42">
        <v>540</v>
      </c>
      <c r="F32" s="9">
        <v>23.9</v>
      </c>
      <c r="G32" s="9">
        <v>23.9</v>
      </c>
    </row>
    <row r="33" spans="1:7" hidden="1">
      <c r="A33" s="57" t="s">
        <v>72</v>
      </c>
      <c r="B33" s="7">
        <v>1</v>
      </c>
      <c r="C33" s="7">
        <v>7</v>
      </c>
      <c r="D33" s="61"/>
      <c r="E33" s="37"/>
      <c r="F33" s="8">
        <f>F34</f>
        <v>0</v>
      </c>
      <c r="G33" s="8">
        <f>G34</f>
        <v>0</v>
      </c>
    </row>
    <row r="34" spans="1:7" hidden="1">
      <c r="A34" s="56" t="s">
        <v>38</v>
      </c>
      <c r="B34" s="7">
        <v>1</v>
      </c>
      <c r="C34" s="7">
        <v>7</v>
      </c>
      <c r="D34" s="54" t="s">
        <v>39</v>
      </c>
      <c r="E34" s="42"/>
      <c r="F34" s="9">
        <f>F35+F38</f>
        <v>0</v>
      </c>
      <c r="G34" s="9">
        <f>G35+G38</f>
        <v>0</v>
      </c>
    </row>
    <row r="35" spans="1:7" ht="25.5" hidden="1">
      <c r="A35" s="56" t="s">
        <v>90</v>
      </c>
      <c r="B35" s="7">
        <v>1</v>
      </c>
      <c r="C35" s="7">
        <v>7</v>
      </c>
      <c r="D35" s="54" t="s">
        <v>89</v>
      </c>
      <c r="E35" s="42"/>
      <c r="F35" s="9">
        <f>F36</f>
        <v>0</v>
      </c>
      <c r="G35" s="9">
        <f>G36</f>
        <v>0</v>
      </c>
    </row>
    <row r="36" spans="1:7" ht="25.5" hidden="1">
      <c r="A36" s="56" t="s">
        <v>32</v>
      </c>
      <c r="B36" s="7">
        <v>1</v>
      </c>
      <c r="C36" s="7">
        <v>7</v>
      </c>
      <c r="D36" s="54" t="s">
        <v>89</v>
      </c>
      <c r="E36" s="42">
        <v>200</v>
      </c>
      <c r="F36" s="9">
        <f>F37</f>
        <v>0</v>
      </c>
      <c r="G36" s="9">
        <f>G37</f>
        <v>0</v>
      </c>
    </row>
    <row r="37" spans="1:7" ht="25.5" hidden="1">
      <c r="A37" s="56" t="s">
        <v>44</v>
      </c>
      <c r="B37" s="7">
        <v>1</v>
      </c>
      <c r="C37" s="7">
        <v>7</v>
      </c>
      <c r="D37" s="54" t="s">
        <v>89</v>
      </c>
      <c r="E37" s="42">
        <v>240</v>
      </c>
      <c r="F37" s="9">
        <v>0</v>
      </c>
      <c r="G37" s="9">
        <v>0</v>
      </c>
    </row>
    <row r="38" spans="1:7" hidden="1">
      <c r="A38" s="56" t="s">
        <v>91</v>
      </c>
      <c r="B38" s="7">
        <v>1</v>
      </c>
      <c r="C38" s="7">
        <v>7</v>
      </c>
      <c r="D38" s="54" t="s">
        <v>92</v>
      </c>
      <c r="E38" s="42"/>
      <c r="F38" s="9">
        <f>F39</f>
        <v>0</v>
      </c>
      <c r="G38" s="9">
        <f>G39</f>
        <v>0</v>
      </c>
    </row>
    <row r="39" spans="1:7" ht="25.5" hidden="1">
      <c r="A39" s="56" t="s">
        <v>32</v>
      </c>
      <c r="B39" s="7">
        <v>1</v>
      </c>
      <c r="C39" s="7">
        <v>7</v>
      </c>
      <c r="D39" s="54" t="s">
        <v>92</v>
      </c>
      <c r="E39" s="42">
        <v>200</v>
      </c>
      <c r="F39" s="9">
        <f>F40</f>
        <v>0</v>
      </c>
      <c r="G39" s="9">
        <f>G40</f>
        <v>0</v>
      </c>
    </row>
    <row r="40" spans="1:7" ht="25.5" hidden="1">
      <c r="A40" s="56" t="s">
        <v>44</v>
      </c>
      <c r="B40" s="7">
        <v>1</v>
      </c>
      <c r="C40" s="7">
        <v>7</v>
      </c>
      <c r="D40" s="54" t="s">
        <v>92</v>
      </c>
      <c r="E40" s="42">
        <v>240</v>
      </c>
      <c r="F40" s="9">
        <v>0</v>
      </c>
      <c r="G40" s="9">
        <v>0</v>
      </c>
    </row>
    <row r="41" spans="1:7">
      <c r="A41" s="57" t="s">
        <v>14</v>
      </c>
      <c r="B41" s="7">
        <v>1</v>
      </c>
      <c r="C41" s="7">
        <v>11</v>
      </c>
      <c r="D41" s="61" t="s">
        <v>28</v>
      </c>
      <c r="E41" s="37" t="s">
        <v>28</v>
      </c>
      <c r="F41" s="8">
        <f t="shared" ref="F41:G44" si="2">F42</f>
        <v>20</v>
      </c>
      <c r="G41" s="8">
        <f t="shared" si="2"/>
        <v>20</v>
      </c>
    </row>
    <row r="42" spans="1:7">
      <c r="A42" s="56" t="s">
        <v>38</v>
      </c>
      <c r="B42" s="40">
        <v>1</v>
      </c>
      <c r="C42" s="40">
        <v>11</v>
      </c>
      <c r="D42" s="54" t="s">
        <v>39</v>
      </c>
      <c r="E42" s="42" t="s">
        <v>28</v>
      </c>
      <c r="F42" s="9">
        <f t="shared" si="2"/>
        <v>20</v>
      </c>
      <c r="G42" s="9">
        <f t="shared" si="2"/>
        <v>20</v>
      </c>
    </row>
    <row r="43" spans="1:7">
      <c r="A43" s="56" t="s">
        <v>48</v>
      </c>
      <c r="B43" s="40">
        <v>1</v>
      </c>
      <c r="C43" s="40">
        <v>11</v>
      </c>
      <c r="D43" s="54" t="s">
        <v>49</v>
      </c>
      <c r="E43" s="42" t="s">
        <v>28</v>
      </c>
      <c r="F43" s="9">
        <f t="shared" si="2"/>
        <v>20</v>
      </c>
      <c r="G43" s="9">
        <f t="shared" si="2"/>
        <v>20</v>
      </c>
    </row>
    <row r="44" spans="1:7">
      <c r="A44" s="56" t="s">
        <v>31</v>
      </c>
      <c r="B44" s="40">
        <v>1</v>
      </c>
      <c r="C44" s="40">
        <v>11</v>
      </c>
      <c r="D44" s="54" t="s">
        <v>49</v>
      </c>
      <c r="E44" s="42">
        <v>800</v>
      </c>
      <c r="F44" s="9">
        <f t="shared" si="2"/>
        <v>20</v>
      </c>
      <c r="G44" s="9">
        <f t="shared" si="2"/>
        <v>20</v>
      </c>
    </row>
    <row r="45" spans="1:7">
      <c r="A45" s="56" t="s">
        <v>13</v>
      </c>
      <c r="B45" s="40">
        <v>1</v>
      </c>
      <c r="C45" s="40">
        <v>11</v>
      </c>
      <c r="D45" s="54" t="s">
        <v>49</v>
      </c>
      <c r="E45" s="42">
        <v>870</v>
      </c>
      <c r="F45" s="9">
        <v>20</v>
      </c>
      <c r="G45" s="9">
        <v>20</v>
      </c>
    </row>
    <row r="46" spans="1:7">
      <c r="A46" s="57" t="s">
        <v>12</v>
      </c>
      <c r="B46" s="7">
        <v>1</v>
      </c>
      <c r="C46" s="7">
        <v>13</v>
      </c>
      <c r="D46" s="61" t="s">
        <v>28</v>
      </c>
      <c r="E46" s="37" t="s">
        <v>28</v>
      </c>
      <c r="F46" s="8">
        <f>F47</f>
        <v>280</v>
      </c>
      <c r="G46" s="8">
        <f>G47</f>
        <v>280</v>
      </c>
    </row>
    <row r="47" spans="1:7">
      <c r="A47" s="56" t="s">
        <v>38</v>
      </c>
      <c r="B47" s="40">
        <v>1</v>
      </c>
      <c r="C47" s="40">
        <v>13</v>
      </c>
      <c r="D47" s="54" t="s">
        <v>39</v>
      </c>
      <c r="E47" s="42" t="s">
        <v>28</v>
      </c>
      <c r="F47" s="9">
        <f>F48+F51</f>
        <v>280</v>
      </c>
      <c r="G47" s="9">
        <f>G48+G51</f>
        <v>280</v>
      </c>
    </row>
    <row r="48" spans="1:7" ht="25.5">
      <c r="A48" s="56" t="s">
        <v>50</v>
      </c>
      <c r="B48" s="40">
        <v>1</v>
      </c>
      <c r="C48" s="40">
        <v>13</v>
      </c>
      <c r="D48" s="54" t="s">
        <v>51</v>
      </c>
      <c r="E48" s="42" t="s">
        <v>28</v>
      </c>
      <c r="F48" s="9">
        <f>F49</f>
        <v>280</v>
      </c>
      <c r="G48" s="9">
        <f>G49</f>
        <v>280</v>
      </c>
    </row>
    <row r="49" spans="1:7" ht="25.5">
      <c r="A49" s="56" t="s">
        <v>32</v>
      </c>
      <c r="B49" s="40">
        <v>1</v>
      </c>
      <c r="C49" s="40">
        <v>13</v>
      </c>
      <c r="D49" s="54" t="s">
        <v>51</v>
      </c>
      <c r="E49" s="42">
        <v>200</v>
      </c>
      <c r="F49" s="9">
        <f>F50</f>
        <v>280</v>
      </c>
      <c r="G49" s="9">
        <f>G50</f>
        <v>280</v>
      </c>
    </row>
    <row r="50" spans="1:7" ht="25.5">
      <c r="A50" s="56" t="s">
        <v>44</v>
      </c>
      <c r="B50" s="40">
        <v>1</v>
      </c>
      <c r="C50" s="40">
        <v>13</v>
      </c>
      <c r="D50" s="54" t="s">
        <v>51</v>
      </c>
      <c r="E50" s="42">
        <v>240</v>
      </c>
      <c r="F50" s="9">
        <v>280</v>
      </c>
      <c r="G50" s="9">
        <v>280</v>
      </c>
    </row>
    <row r="51" spans="1:7" ht="12" hidden="1" customHeight="1">
      <c r="A51" s="56" t="s">
        <v>8</v>
      </c>
      <c r="B51" s="40">
        <v>1</v>
      </c>
      <c r="C51" s="40">
        <v>13</v>
      </c>
      <c r="D51" s="54" t="s">
        <v>52</v>
      </c>
      <c r="E51" s="42" t="s">
        <v>28</v>
      </c>
      <c r="F51" s="9">
        <f>F52+F54</f>
        <v>0</v>
      </c>
      <c r="G51" s="9">
        <f>G52+G54</f>
        <v>0</v>
      </c>
    </row>
    <row r="52" spans="1:7" ht="25.5" hidden="1">
      <c r="A52" s="56" t="s">
        <v>32</v>
      </c>
      <c r="B52" s="40">
        <v>1</v>
      </c>
      <c r="C52" s="40">
        <v>13</v>
      </c>
      <c r="D52" s="54" t="s">
        <v>52</v>
      </c>
      <c r="E52" s="42">
        <v>200</v>
      </c>
      <c r="F52" s="9">
        <f>F53</f>
        <v>0</v>
      </c>
      <c r="G52" s="9">
        <f>G53</f>
        <v>0</v>
      </c>
    </row>
    <row r="53" spans="1:7" ht="25.5" hidden="1">
      <c r="A53" s="56" t="s">
        <v>44</v>
      </c>
      <c r="B53" s="40">
        <v>1</v>
      </c>
      <c r="C53" s="40">
        <v>13</v>
      </c>
      <c r="D53" s="54" t="s">
        <v>52</v>
      </c>
      <c r="E53" s="42">
        <v>240</v>
      </c>
      <c r="F53" s="9"/>
      <c r="G53" s="9"/>
    </row>
    <row r="54" spans="1:7" hidden="1">
      <c r="A54" s="43" t="s">
        <v>31</v>
      </c>
      <c r="B54" s="40">
        <v>1</v>
      </c>
      <c r="C54" s="40">
        <v>13</v>
      </c>
      <c r="D54" s="54" t="s">
        <v>52</v>
      </c>
      <c r="E54" s="42">
        <v>800</v>
      </c>
      <c r="F54" s="9">
        <f>F55</f>
        <v>0</v>
      </c>
      <c r="G54" s="9">
        <f>G55</f>
        <v>0</v>
      </c>
    </row>
    <row r="55" spans="1:7" hidden="1">
      <c r="A55" s="56" t="s">
        <v>45</v>
      </c>
      <c r="B55" s="40">
        <v>1</v>
      </c>
      <c r="C55" s="40">
        <v>13</v>
      </c>
      <c r="D55" s="54" t="s">
        <v>52</v>
      </c>
      <c r="E55" s="42">
        <v>850</v>
      </c>
      <c r="F55" s="9"/>
      <c r="G55" s="9"/>
    </row>
    <row r="56" spans="1:7" ht="12" customHeight="1">
      <c r="A56" s="57" t="s">
        <v>62</v>
      </c>
      <c r="B56" s="7">
        <v>2</v>
      </c>
      <c r="C56" s="7"/>
      <c r="D56" s="61"/>
      <c r="E56" s="37"/>
      <c r="F56" s="8">
        <f t="shared" ref="F56:G58" si="3">F57</f>
        <v>200.9</v>
      </c>
      <c r="G56" s="8">
        <f t="shared" si="3"/>
        <v>191.8</v>
      </c>
    </row>
    <row r="57" spans="1:7" ht="12" customHeight="1">
      <c r="A57" s="57" t="s">
        <v>11</v>
      </c>
      <c r="B57" s="7">
        <v>2</v>
      </c>
      <c r="C57" s="7">
        <v>3</v>
      </c>
      <c r="D57" s="61" t="s">
        <v>28</v>
      </c>
      <c r="E57" s="37" t="s">
        <v>28</v>
      </c>
      <c r="F57" s="8">
        <f t="shared" si="3"/>
        <v>200.9</v>
      </c>
      <c r="G57" s="8">
        <f t="shared" si="3"/>
        <v>191.8</v>
      </c>
    </row>
    <row r="58" spans="1:7">
      <c r="A58" s="56" t="s">
        <v>41</v>
      </c>
      <c r="B58" s="40">
        <v>2</v>
      </c>
      <c r="C58" s="40">
        <v>3</v>
      </c>
      <c r="D58" s="54" t="s">
        <v>39</v>
      </c>
      <c r="E58" s="42" t="s">
        <v>28</v>
      </c>
      <c r="F58" s="9">
        <f t="shared" si="3"/>
        <v>200.9</v>
      </c>
      <c r="G58" s="9">
        <f t="shared" si="3"/>
        <v>191.8</v>
      </c>
    </row>
    <row r="59" spans="1:7" ht="46.5" customHeight="1">
      <c r="A59" s="56" t="s">
        <v>71</v>
      </c>
      <c r="B59" s="40">
        <v>2</v>
      </c>
      <c r="C59" s="40">
        <v>3</v>
      </c>
      <c r="D59" s="54" t="s">
        <v>53</v>
      </c>
      <c r="E59" s="42" t="s">
        <v>28</v>
      </c>
      <c r="F59" s="9">
        <f>F60+F62</f>
        <v>200.9</v>
      </c>
      <c r="G59" s="9">
        <f>G60+G62</f>
        <v>191.8</v>
      </c>
    </row>
    <row r="60" spans="1:7" ht="51">
      <c r="A60" s="56" t="s">
        <v>34</v>
      </c>
      <c r="B60" s="40">
        <v>2</v>
      </c>
      <c r="C60" s="40">
        <v>3</v>
      </c>
      <c r="D60" s="54" t="s">
        <v>53</v>
      </c>
      <c r="E60" s="42">
        <v>100</v>
      </c>
      <c r="F60" s="9">
        <f>F61</f>
        <v>180.9</v>
      </c>
      <c r="G60" s="9">
        <f>G61</f>
        <v>172.4</v>
      </c>
    </row>
    <row r="61" spans="1:7" ht="25.5">
      <c r="A61" s="56" t="s">
        <v>54</v>
      </c>
      <c r="B61" s="40">
        <v>2</v>
      </c>
      <c r="C61" s="40">
        <v>3</v>
      </c>
      <c r="D61" s="54" t="s">
        <v>53</v>
      </c>
      <c r="E61" s="42">
        <v>120</v>
      </c>
      <c r="F61" s="9">
        <v>180.9</v>
      </c>
      <c r="G61" s="9">
        <v>172.4</v>
      </c>
    </row>
    <row r="62" spans="1:7" ht="25.5">
      <c r="A62" s="56" t="s">
        <v>32</v>
      </c>
      <c r="B62" s="40">
        <v>2</v>
      </c>
      <c r="C62" s="40">
        <v>3</v>
      </c>
      <c r="D62" s="54" t="s">
        <v>53</v>
      </c>
      <c r="E62" s="42">
        <v>200</v>
      </c>
      <c r="F62" s="9">
        <f>F63</f>
        <v>20</v>
      </c>
      <c r="G62" s="9">
        <f>G63</f>
        <v>19.399999999999999</v>
      </c>
    </row>
    <row r="63" spans="1:7" ht="25.5">
      <c r="A63" s="56" t="s">
        <v>44</v>
      </c>
      <c r="B63" s="40">
        <v>2</v>
      </c>
      <c r="C63" s="40">
        <v>3</v>
      </c>
      <c r="D63" s="54" t="s">
        <v>53</v>
      </c>
      <c r="E63" s="42">
        <v>240</v>
      </c>
      <c r="F63" s="9">
        <v>20</v>
      </c>
      <c r="G63" s="9">
        <v>19.399999999999999</v>
      </c>
    </row>
    <row r="64" spans="1:7" ht="25.5">
      <c r="A64" s="57" t="s">
        <v>63</v>
      </c>
      <c r="B64" s="7">
        <v>3</v>
      </c>
      <c r="C64" s="7"/>
      <c r="D64" s="61"/>
      <c r="E64" s="37"/>
      <c r="F64" s="8">
        <f>F65</f>
        <v>9</v>
      </c>
      <c r="G64" s="8">
        <f>G65</f>
        <v>9</v>
      </c>
    </row>
    <row r="65" spans="1:7" ht="29.25" customHeight="1">
      <c r="A65" s="57" t="s">
        <v>10</v>
      </c>
      <c r="B65" s="7">
        <v>3</v>
      </c>
      <c r="C65" s="7">
        <v>9</v>
      </c>
      <c r="D65" s="61" t="s">
        <v>28</v>
      </c>
      <c r="E65" s="37" t="s">
        <v>28</v>
      </c>
      <c r="F65" s="8">
        <f>F66</f>
        <v>9</v>
      </c>
      <c r="G65" s="8">
        <f>G66</f>
        <v>9</v>
      </c>
    </row>
    <row r="66" spans="1:7" ht="66" customHeight="1">
      <c r="A66" s="74" t="s">
        <v>116</v>
      </c>
      <c r="B66" s="75">
        <v>3</v>
      </c>
      <c r="C66" s="40">
        <v>9</v>
      </c>
      <c r="D66" s="54" t="s">
        <v>74</v>
      </c>
      <c r="E66" s="42" t="s">
        <v>28</v>
      </c>
      <c r="F66" s="9">
        <f>F67+F70</f>
        <v>9</v>
      </c>
      <c r="G66" s="9">
        <f>G67+G70</f>
        <v>9</v>
      </c>
    </row>
    <row r="67" spans="1:7" ht="89.25">
      <c r="A67" s="77" t="s">
        <v>111</v>
      </c>
      <c r="B67" s="75">
        <v>3</v>
      </c>
      <c r="C67" s="40">
        <v>9</v>
      </c>
      <c r="D67" s="66" t="s">
        <v>73</v>
      </c>
      <c r="E67" s="42" t="s">
        <v>28</v>
      </c>
      <c r="F67" s="9">
        <f>F68</f>
        <v>6</v>
      </c>
      <c r="G67" s="9">
        <f>G68</f>
        <v>6</v>
      </c>
    </row>
    <row r="68" spans="1:7" ht="25.5">
      <c r="A68" s="56" t="s">
        <v>32</v>
      </c>
      <c r="B68" s="75">
        <v>3</v>
      </c>
      <c r="C68" s="40">
        <v>9</v>
      </c>
      <c r="D68" s="66" t="s">
        <v>73</v>
      </c>
      <c r="E68" s="42">
        <v>200</v>
      </c>
      <c r="F68" s="9">
        <f>F69</f>
        <v>6</v>
      </c>
      <c r="G68" s="9">
        <f>G69</f>
        <v>6</v>
      </c>
    </row>
    <row r="69" spans="1:7" ht="25.5">
      <c r="A69" s="56" t="s">
        <v>44</v>
      </c>
      <c r="B69" s="75">
        <v>3</v>
      </c>
      <c r="C69" s="40">
        <v>9</v>
      </c>
      <c r="D69" s="66" t="s">
        <v>73</v>
      </c>
      <c r="E69" s="42">
        <v>240</v>
      </c>
      <c r="F69" s="9">
        <v>6</v>
      </c>
      <c r="G69" s="9">
        <v>6</v>
      </c>
    </row>
    <row r="70" spans="1:7" ht="76.5">
      <c r="A70" s="77" t="s">
        <v>115</v>
      </c>
      <c r="B70" s="75">
        <v>3</v>
      </c>
      <c r="C70" s="40">
        <v>9</v>
      </c>
      <c r="D70" s="66" t="s">
        <v>75</v>
      </c>
      <c r="E70" s="42"/>
      <c r="F70" s="9">
        <f>F71</f>
        <v>3</v>
      </c>
      <c r="G70" s="9">
        <f>G71</f>
        <v>3</v>
      </c>
    </row>
    <row r="71" spans="1:7" ht="25.5">
      <c r="A71" s="76" t="s">
        <v>32</v>
      </c>
      <c r="B71" s="40">
        <v>3</v>
      </c>
      <c r="C71" s="40">
        <v>9</v>
      </c>
      <c r="D71" s="66" t="s">
        <v>75</v>
      </c>
      <c r="E71" s="42">
        <v>200</v>
      </c>
      <c r="F71" s="9">
        <f>F72</f>
        <v>3</v>
      </c>
      <c r="G71" s="9">
        <f>G72</f>
        <v>3</v>
      </c>
    </row>
    <row r="72" spans="1:7" ht="25.5">
      <c r="A72" s="56" t="s">
        <v>44</v>
      </c>
      <c r="B72" s="40">
        <v>3</v>
      </c>
      <c r="C72" s="40">
        <v>9</v>
      </c>
      <c r="D72" s="66" t="s">
        <v>75</v>
      </c>
      <c r="E72" s="42">
        <v>240</v>
      </c>
      <c r="F72" s="9">
        <v>3</v>
      </c>
      <c r="G72" s="9">
        <v>3</v>
      </c>
    </row>
    <row r="73" spans="1:7">
      <c r="A73" s="57" t="s">
        <v>64</v>
      </c>
      <c r="B73" s="81">
        <v>4</v>
      </c>
      <c r="C73" s="7"/>
      <c r="D73" s="61"/>
      <c r="E73" s="37"/>
      <c r="F73" s="8">
        <f>F74</f>
        <v>1569.6</v>
      </c>
      <c r="G73" s="8">
        <f>G74</f>
        <v>1553.2</v>
      </c>
    </row>
    <row r="74" spans="1:7">
      <c r="A74" s="57" t="s">
        <v>9</v>
      </c>
      <c r="B74" s="81">
        <v>4</v>
      </c>
      <c r="C74" s="7">
        <v>9</v>
      </c>
      <c r="D74" s="61" t="s">
        <v>28</v>
      </c>
      <c r="E74" s="37" t="s">
        <v>28</v>
      </c>
      <c r="F74" s="8">
        <f>F75</f>
        <v>1569.6</v>
      </c>
      <c r="G74" s="8">
        <f>G75</f>
        <v>1553.2</v>
      </c>
    </row>
    <row r="75" spans="1:7" ht="51">
      <c r="A75" s="65" t="s">
        <v>112</v>
      </c>
      <c r="B75" s="75">
        <v>4</v>
      </c>
      <c r="C75" s="40">
        <v>9</v>
      </c>
      <c r="D75" s="67" t="s">
        <v>76</v>
      </c>
      <c r="E75" s="37"/>
      <c r="F75" s="9">
        <f>F79+F76</f>
        <v>1569.6</v>
      </c>
      <c r="G75" s="9">
        <f>G79+G76</f>
        <v>1553.2</v>
      </c>
    </row>
    <row r="76" spans="1:7" ht="76.5">
      <c r="A76" s="65" t="s">
        <v>134</v>
      </c>
      <c r="B76" s="75">
        <v>4</v>
      </c>
      <c r="C76" s="40">
        <v>9</v>
      </c>
      <c r="D76" s="67" t="s">
        <v>133</v>
      </c>
      <c r="E76" s="37"/>
      <c r="F76" s="9">
        <f>F77</f>
        <v>1500</v>
      </c>
      <c r="G76" s="9">
        <f>G77</f>
        <v>1500</v>
      </c>
    </row>
    <row r="77" spans="1:7" ht="25.5">
      <c r="A77" s="56" t="s">
        <v>32</v>
      </c>
      <c r="B77" s="75">
        <v>4</v>
      </c>
      <c r="C77" s="40">
        <v>9</v>
      </c>
      <c r="D77" s="67" t="s">
        <v>133</v>
      </c>
      <c r="E77" s="42">
        <v>200</v>
      </c>
      <c r="F77" s="9">
        <f>F78</f>
        <v>1500</v>
      </c>
      <c r="G77" s="9">
        <f>G78</f>
        <v>1500</v>
      </c>
    </row>
    <row r="78" spans="1:7" ht="25.5">
      <c r="A78" s="56" t="s">
        <v>44</v>
      </c>
      <c r="B78" s="75">
        <v>4</v>
      </c>
      <c r="C78" s="40">
        <v>9</v>
      </c>
      <c r="D78" s="67" t="s">
        <v>133</v>
      </c>
      <c r="E78" s="42">
        <v>240</v>
      </c>
      <c r="F78" s="9">
        <v>1500</v>
      </c>
      <c r="G78" s="9">
        <v>1500</v>
      </c>
    </row>
    <row r="79" spans="1:7" ht="73.5" customHeight="1">
      <c r="A79" s="65" t="s">
        <v>113</v>
      </c>
      <c r="B79" s="75">
        <v>4</v>
      </c>
      <c r="C79" s="40">
        <v>9</v>
      </c>
      <c r="D79" s="67" t="s">
        <v>95</v>
      </c>
      <c r="E79" s="42" t="s">
        <v>28</v>
      </c>
      <c r="F79" s="9">
        <f>F80+F82</f>
        <v>69.599999999999994</v>
      </c>
      <c r="G79" s="9">
        <f>G80+G82</f>
        <v>53.2</v>
      </c>
    </row>
    <row r="80" spans="1:7" ht="25.5">
      <c r="A80" s="56" t="s">
        <v>32</v>
      </c>
      <c r="B80" s="75">
        <v>4</v>
      </c>
      <c r="C80" s="40">
        <v>9</v>
      </c>
      <c r="D80" s="67" t="s">
        <v>95</v>
      </c>
      <c r="E80" s="42">
        <v>200</v>
      </c>
      <c r="F80" s="9">
        <f>F81</f>
        <v>69.599999999999994</v>
      </c>
      <c r="G80" s="9">
        <f>G81</f>
        <v>53.2</v>
      </c>
    </row>
    <row r="81" spans="1:7" ht="25.5">
      <c r="A81" s="56" t="s">
        <v>44</v>
      </c>
      <c r="B81" s="75">
        <v>4</v>
      </c>
      <c r="C81" s="40">
        <v>9</v>
      </c>
      <c r="D81" s="67" t="s">
        <v>95</v>
      </c>
      <c r="E81" s="42">
        <v>240</v>
      </c>
      <c r="F81" s="9">
        <v>69.599999999999994</v>
      </c>
      <c r="G81" s="9">
        <v>53.2</v>
      </c>
    </row>
    <row r="82" spans="1:7" hidden="1">
      <c r="A82" s="56" t="s">
        <v>31</v>
      </c>
      <c r="B82" s="75">
        <v>4</v>
      </c>
      <c r="C82" s="40">
        <v>9</v>
      </c>
      <c r="D82" s="67" t="s">
        <v>95</v>
      </c>
      <c r="E82" s="42">
        <v>800</v>
      </c>
      <c r="F82" s="9">
        <f>F83</f>
        <v>0</v>
      </c>
      <c r="G82" s="9">
        <f>G83</f>
        <v>0</v>
      </c>
    </row>
    <row r="83" spans="1:7" ht="38.25" hidden="1">
      <c r="A83" s="56" t="s">
        <v>57</v>
      </c>
      <c r="B83" s="40">
        <v>4</v>
      </c>
      <c r="C83" s="40">
        <v>9</v>
      </c>
      <c r="D83" s="67" t="s">
        <v>95</v>
      </c>
      <c r="E83" s="42">
        <v>810</v>
      </c>
      <c r="F83" s="9">
        <v>0</v>
      </c>
      <c r="G83" s="9">
        <v>0</v>
      </c>
    </row>
    <row r="84" spans="1:7">
      <c r="A84" s="57" t="s">
        <v>7</v>
      </c>
      <c r="B84" s="7">
        <v>5</v>
      </c>
      <c r="C84" s="7" t="s">
        <v>28</v>
      </c>
      <c r="D84" s="61" t="s">
        <v>28</v>
      </c>
      <c r="E84" s="37" t="s">
        <v>28</v>
      </c>
      <c r="F84" s="8">
        <f>F93+F103+F85</f>
        <v>3505.1</v>
      </c>
      <c r="G84" s="8">
        <f>G93+G103+G85</f>
        <v>3319.1</v>
      </c>
    </row>
    <row r="85" spans="1:7">
      <c r="A85" s="57" t="s">
        <v>6</v>
      </c>
      <c r="B85" s="7">
        <v>5</v>
      </c>
      <c r="C85" s="7">
        <v>1</v>
      </c>
      <c r="D85" s="61"/>
      <c r="E85" s="37"/>
      <c r="F85" s="8">
        <f>F86</f>
        <v>200</v>
      </c>
      <c r="G85" s="8">
        <f>G86</f>
        <v>200</v>
      </c>
    </row>
    <row r="86" spans="1:7">
      <c r="A86" s="77" t="s">
        <v>38</v>
      </c>
      <c r="B86" s="33">
        <v>5</v>
      </c>
      <c r="C86" s="33">
        <v>1</v>
      </c>
      <c r="D86" s="68" t="s">
        <v>39</v>
      </c>
      <c r="E86" s="35"/>
      <c r="F86" s="8">
        <f>F87+F90</f>
        <v>200</v>
      </c>
      <c r="G86" s="8">
        <f>G87+G90</f>
        <v>200</v>
      </c>
    </row>
    <row r="87" spans="1:7" ht="68.25" customHeight="1">
      <c r="A87" s="80" t="s">
        <v>135</v>
      </c>
      <c r="B87" s="40">
        <v>5</v>
      </c>
      <c r="C87" s="40">
        <v>1</v>
      </c>
      <c r="D87" s="67" t="s">
        <v>136</v>
      </c>
      <c r="E87" s="42"/>
      <c r="F87" s="8">
        <f>F88</f>
        <v>190</v>
      </c>
      <c r="G87" s="8">
        <f>G88</f>
        <v>190</v>
      </c>
    </row>
    <row r="88" spans="1:7" ht="27.75" customHeight="1">
      <c r="A88" s="56" t="s">
        <v>32</v>
      </c>
      <c r="B88" s="40">
        <v>5</v>
      </c>
      <c r="C88" s="40">
        <v>1</v>
      </c>
      <c r="D88" s="67" t="s">
        <v>136</v>
      </c>
      <c r="E88" s="42">
        <v>200</v>
      </c>
      <c r="F88" s="8">
        <f>F89</f>
        <v>190</v>
      </c>
      <c r="G88" s="8">
        <f>G89</f>
        <v>190</v>
      </c>
    </row>
    <row r="89" spans="1:7" ht="29.25" customHeight="1">
      <c r="A89" s="56" t="s">
        <v>44</v>
      </c>
      <c r="B89" s="33">
        <v>5</v>
      </c>
      <c r="C89" s="33">
        <v>1</v>
      </c>
      <c r="D89" s="67" t="s">
        <v>136</v>
      </c>
      <c r="E89" s="35">
        <v>240</v>
      </c>
      <c r="F89" s="8">
        <v>190</v>
      </c>
      <c r="G89" s="8">
        <v>190</v>
      </c>
    </row>
    <row r="90" spans="1:7" ht="60" customHeight="1">
      <c r="A90" s="77" t="s">
        <v>97</v>
      </c>
      <c r="B90" s="40">
        <v>5</v>
      </c>
      <c r="C90" s="40">
        <v>1</v>
      </c>
      <c r="D90" s="67" t="s">
        <v>137</v>
      </c>
      <c r="E90" s="42"/>
      <c r="F90" s="8">
        <f>F91</f>
        <v>10</v>
      </c>
      <c r="G90" s="8">
        <f>G91</f>
        <v>10</v>
      </c>
    </row>
    <row r="91" spans="1:7" ht="27.75" customHeight="1">
      <c r="A91" s="56" t="s">
        <v>32</v>
      </c>
      <c r="B91" s="40">
        <v>5</v>
      </c>
      <c r="C91" s="40">
        <v>1</v>
      </c>
      <c r="D91" s="67" t="s">
        <v>137</v>
      </c>
      <c r="E91" s="42">
        <v>200</v>
      </c>
      <c r="F91" s="8">
        <f>F92</f>
        <v>10</v>
      </c>
      <c r="G91" s="8">
        <f>G92</f>
        <v>10</v>
      </c>
    </row>
    <row r="92" spans="1:7" ht="26.25" customHeight="1">
      <c r="A92" s="56" t="s">
        <v>44</v>
      </c>
      <c r="B92" s="40">
        <v>5</v>
      </c>
      <c r="C92" s="40">
        <v>1</v>
      </c>
      <c r="D92" s="67" t="s">
        <v>137</v>
      </c>
      <c r="E92" s="42">
        <v>240</v>
      </c>
      <c r="F92" s="8">
        <v>10</v>
      </c>
      <c r="G92" s="8">
        <v>10</v>
      </c>
    </row>
    <row r="93" spans="1:7">
      <c r="A93" s="78" t="s">
        <v>5</v>
      </c>
      <c r="B93" s="7">
        <v>5</v>
      </c>
      <c r="C93" s="7">
        <v>2</v>
      </c>
      <c r="D93" s="61"/>
      <c r="E93" s="37" t="s">
        <v>28</v>
      </c>
      <c r="F93" s="8">
        <f>F94</f>
        <v>1925.1</v>
      </c>
      <c r="G93" s="8">
        <f>G94</f>
        <v>1642.1</v>
      </c>
    </row>
    <row r="94" spans="1:7" ht="51">
      <c r="A94" s="77" t="s">
        <v>114</v>
      </c>
      <c r="B94" s="75">
        <v>5</v>
      </c>
      <c r="C94" s="40">
        <v>2</v>
      </c>
      <c r="D94" s="66" t="s">
        <v>77</v>
      </c>
      <c r="E94" s="42"/>
      <c r="F94" s="9">
        <f>F95</f>
        <v>1925.1</v>
      </c>
      <c r="G94" s="9">
        <f>G95</f>
        <v>1642.1</v>
      </c>
    </row>
    <row r="95" spans="1:7" ht="63.75">
      <c r="A95" s="79" t="s">
        <v>117</v>
      </c>
      <c r="B95" s="40">
        <v>5</v>
      </c>
      <c r="C95" s="40">
        <v>2</v>
      </c>
      <c r="D95" s="67" t="s">
        <v>78</v>
      </c>
      <c r="E95" s="42"/>
      <c r="F95" s="9">
        <f>F96+F100</f>
        <v>1925.1</v>
      </c>
      <c r="G95" s="9">
        <f>G96+G100</f>
        <v>1642.1</v>
      </c>
    </row>
    <row r="96" spans="1:7" ht="25.5" hidden="1">
      <c r="A96" s="56" t="s">
        <v>32</v>
      </c>
      <c r="B96" s="40">
        <v>5</v>
      </c>
      <c r="C96" s="40">
        <v>2</v>
      </c>
      <c r="D96" s="67" t="s">
        <v>78</v>
      </c>
      <c r="E96" s="42">
        <v>200</v>
      </c>
      <c r="F96" s="9">
        <f>F97</f>
        <v>0</v>
      </c>
      <c r="G96" s="9">
        <f>G97</f>
        <v>0</v>
      </c>
    </row>
    <row r="97" spans="1:7" ht="25.5" hidden="1">
      <c r="A97" s="56" t="s">
        <v>44</v>
      </c>
      <c r="B97" s="40">
        <v>5</v>
      </c>
      <c r="C97" s="40">
        <v>2</v>
      </c>
      <c r="D97" s="67" t="s">
        <v>78</v>
      </c>
      <c r="E97" s="42">
        <v>240</v>
      </c>
      <c r="F97" s="9">
        <v>0</v>
      </c>
      <c r="G97" s="9">
        <v>0</v>
      </c>
    </row>
    <row r="98" spans="1:7" ht="25.5" hidden="1">
      <c r="A98" s="56" t="s">
        <v>55</v>
      </c>
      <c r="B98" s="40">
        <v>5</v>
      </c>
      <c r="C98" s="40">
        <v>2</v>
      </c>
      <c r="D98" s="67" t="s">
        <v>78</v>
      </c>
      <c r="E98" s="42">
        <v>400</v>
      </c>
      <c r="F98" s="9">
        <f>F99</f>
        <v>0</v>
      </c>
      <c r="G98" s="9">
        <f>G99</f>
        <v>0</v>
      </c>
    </row>
    <row r="99" spans="1:7" hidden="1">
      <c r="A99" s="56" t="s">
        <v>56</v>
      </c>
      <c r="B99" s="40">
        <v>5</v>
      </c>
      <c r="C99" s="40">
        <v>2</v>
      </c>
      <c r="D99" s="67" t="s">
        <v>78</v>
      </c>
      <c r="E99" s="42">
        <v>410</v>
      </c>
      <c r="F99" s="9"/>
      <c r="G99" s="9"/>
    </row>
    <row r="100" spans="1:7">
      <c r="A100" s="56" t="s">
        <v>31</v>
      </c>
      <c r="B100" s="40">
        <v>5</v>
      </c>
      <c r="C100" s="40">
        <v>2</v>
      </c>
      <c r="D100" s="67" t="s">
        <v>78</v>
      </c>
      <c r="E100" s="42">
        <v>800</v>
      </c>
      <c r="F100" s="9">
        <f>F102+F101</f>
        <v>1925.1</v>
      </c>
      <c r="G100" s="9">
        <f>G102+G101</f>
        <v>1642.1</v>
      </c>
    </row>
    <row r="101" spans="1:7" ht="38.25">
      <c r="A101" s="56" t="s">
        <v>57</v>
      </c>
      <c r="B101" s="40">
        <v>5</v>
      </c>
      <c r="C101" s="40">
        <v>2</v>
      </c>
      <c r="D101" s="67" t="s">
        <v>78</v>
      </c>
      <c r="E101" s="42">
        <v>810</v>
      </c>
      <c r="F101" s="9">
        <v>1885.1</v>
      </c>
      <c r="G101" s="9">
        <v>1602.1</v>
      </c>
    </row>
    <row r="102" spans="1:7">
      <c r="A102" s="56" t="s">
        <v>45</v>
      </c>
      <c r="B102" s="40">
        <v>5</v>
      </c>
      <c r="C102" s="40">
        <v>2</v>
      </c>
      <c r="D102" s="67" t="s">
        <v>78</v>
      </c>
      <c r="E102" s="42">
        <v>850</v>
      </c>
      <c r="F102" s="9">
        <v>40</v>
      </c>
      <c r="G102" s="9">
        <v>40</v>
      </c>
    </row>
    <row r="103" spans="1:7">
      <c r="A103" s="57" t="s">
        <v>4</v>
      </c>
      <c r="B103" s="7">
        <v>5</v>
      </c>
      <c r="C103" s="7">
        <v>3</v>
      </c>
      <c r="D103" s="61"/>
      <c r="E103" s="37"/>
      <c r="F103" s="8">
        <f>F104</f>
        <v>1380</v>
      </c>
      <c r="G103" s="8">
        <f>G104</f>
        <v>1477</v>
      </c>
    </row>
    <row r="104" spans="1:7" ht="38.25">
      <c r="A104" s="65" t="s">
        <v>118</v>
      </c>
      <c r="B104" s="7">
        <v>5</v>
      </c>
      <c r="C104" s="7">
        <v>3</v>
      </c>
      <c r="D104" s="67" t="s">
        <v>79</v>
      </c>
      <c r="E104" s="42"/>
      <c r="F104" s="9">
        <f>F105+F115+F119+F111</f>
        <v>1380</v>
      </c>
      <c r="G104" s="9">
        <f>G105+G115+G119+G111</f>
        <v>1477</v>
      </c>
    </row>
    <row r="105" spans="1:7" ht="51">
      <c r="A105" s="65" t="s">
        <v>119</v>
      </c>
      <c r="B105" s="40">
        <v>5</v>
      </c>
      <c r="C105" s="40">
        <v>3</v>
      </c>
      <c r="D105" s="66" t="s">
        <v>80</v>
      </c>
      <c r="E105" s="42"/>
      <c r="F105" s="8">
        <f>F106</f>
        <v>1044</v>
      </c>
      <c r="G105" s="8">
        <f>G106</f>
        <v>1141</v>
      </c>
    </row>
    <row r="106" spans="1:7" ht="51">
      <c r="A106" s="65" t="s">
        <v>120</v>
      </c>
      <c r="B106" s="40">
        <v>5</v>
      </c>
      <c r="C106" s="40">
        <v>3</v>
      </c>
      <c r="D106" s="67" t="s">
        <v>81</v>
      </c>
      <c r="E106" s="42"/>
      <c r="F106" s="9">
        <f>F107+F109</f>
        <v>1044</v>
      </c>
      <c r="G106" s="9">
        <f>G107+G109</f>
        <v>1141</v>
      </c>
    </row>
    <row r="107" spans="1:7" ht="25.5">
      <c r="A107" s="56" t="s">
        <v>32</v>
      </c>
      <c r="B107" s="40">
        <v>5</v>
      </c>
      <c r="C107" s="40">
        <v>3</v>
      </c>
      <c r="D107" s="67" t="s">
        <v>81</v>
      </c>
      <c r="E107" s="42">
        <v>200</v>
      </c>
      <c r="F107" s="9">
        <f>F108</f>
        <v>148</v>
      </c>
      <c r="G107" s="9">
        <f>G108</f>
        <v>148</v>
      </c>
    </row>
    <row r="108" spans="1:7" ht="25.5">
      <c r="A108" s="56" t="s">
        <v>44</v>
      </c>
      <c r="B108" s="40">
        <v>5</v>
      </c>
      <c r="C108" s="40">
        <v>3</v>
      </c>
      <c r="D108" s="67" t="s">
        <v>81</v>
      </c>
      <c r="E108" s="42">
        <v>240</v>
      </c>
      <c r="F108" s="9">
        <v>148</v>
      </c>
      <c r="G108" s="9">
        <v>148</v>
      </c>
    </row>
    <row r="109" spans="1:7" ht="25.5">
      <c r="A109" s="56" t="s">
        <v>55</v>
      </c>
      <c r="B109" s="40">
        <v>5</v>
      </c>
      <c r="C109" s="40">
        <v>3</v>
      </c>
      <c r="D109" s="67" t="s">
        <v>81</v>
      </c>
      <c r="E109" s="42">
        <v>400</v>
      </c>
      <c r="F109" s="9">
        <f>F110</f>
        <v>896</v>
      </c>
      <c r="G109" s="9">
        <f>G110</f>
        <v>993</v>
      </c>
    </row>
    <row r="110" spans="1:7">
      <c r="A110" s="56" t="s">
        <v>56</v>
      </c>
      <c r="B110" s="40">
        <v>5</v>
      </c>
      <c r="C110" s="40">
        <v>3</v>
      </c>
      <c r="D110" s="67" t="s">
        <v>81</v>
      </c>
      <c r="E110" s="42">
        <v>410</v>
      </c>
      <c r="F110" s="9">
        <v>896</v>
      </c>
      <c r="G110" s="9">
        <v>993</v>
      </c>
    </row>
    <row r="111" spans="1:7" ht="51">
      <c r="A111" s="65" t="s">
        <v>121</v>
      </c>
      <c r="B111" s="40">
        <v>5</v>
      </c>
      <c r="C111" s="40">
        <v>3</v>
      </c>
      <c r="D111" s="66" t="s">
        <v>101</v>
      </c>
      <c r="E111" s="42"/>
      <c r="F111" s="9">
        <f t="shared" ref="F111:G113" si="4">F112</f>
        <v>30</v>
      </c>
      <c r="G111" s="9">
        <f t="shared" si="4"/>
        <v>30</v>
      </c>
    </row>
    <row r="112" spans="1:7" ht="51">
      <c r="A112" s="65" t="s">
        <v>122</v>
      </c>
      <c r="B112" s="40">
        <v>5</v>
      </c>
      <c r="C112" s="40">
        <v>3</v>
      </c>
      <c r="D112" s="67" t="s">
        <v>102</v>
      </c>
      <c r="E112" s="42"/>
      <c r="F112" s="9">
        <f t="shared" si="4"/>
        <v>30</v>
      </c>
      <c r="G112" s="9">
        <f t="shared" si="4"/>
        <v>30</v>
      </c>
    </row>
    <row r="113" spans="1:7" ht="25.5">
      <c r="A113" s="56" t="s">
        <v>32</v>
      </c>
      <c r="B113" s="40">
        <v>5</v>
      </c>
      <c r="C113" s="40">
        <v>3</v>
      </c>
      <c r="D113" s="67" t="s">
        <v>102</v>
      </c>
      <c r="E113" s="42">
        <v>200</v>
      </c>
      <c r="F113" s="9">
        <f t="shared" si="4"/>
        <v>30</v>
      </c>
      <c r="G113" s="9">
        <f t="shared" si="4"/>
        <v>30</v>
      </c>
    </row>
    <row r="114" spans="1:7" ht="25.5">
      <c r="A114" s="56" t="s">
        <v>44</v>
      </c>
      <c r="B114" s="40">
        <v>5</v>
      </c>
      <c r="C114" s="40">
        <v>3</v>
      </c>
      <c r="D114" s="67" t="s">
        <v>102</v>
      </c>
      <c r="E114" s="42">
        <v>240</v>
      </c>
      <c r="F114" s="9">
        <v>30</v>
      </c>
      <c r="G114" s="9">
        <v>30</v>
      </c>
    </row>
    <row r="115" spans="1:7" ht="51">
      <c r="A115" s="65" t="s">
        <v>123</v>
      </c>
      <c r="B115" s="40">
        <v>5</v>
      </c>
      <c r="C115" s="40">
        <v>3</v>
      </c>
      <c r="D115" s="67" t="s">
        <v>82</v>
      </c>
      <c r="E115" s="42"/>
      <c r="F115" s="9">
        <f t="shared" ref="F115:G117" si="5">F116</f>
        <v>6</v>
      </c>
      <c r="G115" s="9">
        <f t="shared" si="5"/>
        <v>6</v>
      </c>
    </row>
    <row r="116" spans="1:7" ht="63.75">
      <c r="A116" s="65" t="s">
        <v>124</v>
      </c>
      <c r="B116" s="40">
        <v>5</v>
      </c>
      <c r="C116" s="40">
        <v>3</v>
      </c>
      <c r="D116" s="67" t="s">
        <v>83</v>
      </c>
      <c r="E116" s="42"/>
      <c r="F116" s="9">
        <f t="shared" si="5"/>
        <v>6</v>
      </c>
      <c r="G116" s="9">
        <f t="shared" si="5"/>
        <v>6</v>
      </c>
    </row>
    <row r="117" spans="1:7" ht="25.5">
      <c r="A117" s="56" t="s">
        <v>32</v>
      </c>
      <c r="B117" s="40">
        <v>5</v>
      </c>
      <c r="C117" s="40">
        <v>3</v>
      </c>
      <c r="D117" s="67" t="s">
        <v>83</v>
      </c>
      <c r="E117" s="42">
        <v>200</v>
      </c>
      <c r="F117" s="9">
        <f t="shared" si="5"/>
        <v>6</v>
      </c>
      <c r="G117" s="9">
        <f t="shared" si="5"/>
        <v>6</v>
      </c>
    </row>
    <row r="118" spans="1:7" ht="25.5">
      <c r="A118" s="56" t="s">
        <v>44</v>
      </c>
      <c r="B118" s="40">
        <v>5</v>
      </c>
      <c r="C118" s="40">
        <v>3</v>
      </c>
      <c r="D118" s="67" t="s">
        <v>83</v>
      </c>
      <c r="E118" s="42">
        <v>240</v>
      </c>
      <c r="F118" s="9">
        <v>6</v>
      </c>
      <c r="G118" s="9">
        <v>6</v>
      </c>
    </row>
    <row r="119" spans="1:7" ht="51">
      <c r="A119" s="65" t="s">
        <v>125</v>
      </c>
      <c r="B119" s="40">
        <v>5</v>
      </c>
      <c r="C119" s="40">
        <v>3</v>
      </c>
      <c r="D119" s="67" t="s">
        <v>84</v>
      </c>
      <c r="E119" s="42"/>
      <c r="F119" s="8">
        <f t="shared" ref="F119:G121" si="6">F120</f>
        <v>300</v>
      </c>
      <c r="G119" s="8">
        <f t="shared" si="6"/>
        <v>300</v>
      </c>
    </row>
    <row r="120" spans="1:7" ht="63.75">
      <c r="A120" s="65" t="s">
        <v>126</v>
      </c>
      <c r="B120" s="40">
        <v>5</v>
      </c>
      <c r="C120" s="40">
        <v>3</v>
      </c>
      <c r="D120" s="67" t="s">
        <v>85</v>
      </c>
      <c r="E120" s="42"/>
      <c r="F120" s="9">
        <f t="shared" si="6"/>
        <v>300</v>
      </c>
      <c r="G120" s="9">
        <f t="shared" si="6"/>
        <v>300</v>
      </c>
    </row>
    <row r="121" spans="1:7" ht="25.5">
      <c r="A121" s="56" t="s">
        <v>32</v>
      </c>
      <c r="B121" s="40">
        <v>5</v>
      </c>
      <c r="C121" s="40">
        <v>3</v>
      </c>
      <c r="D121" s="67" t="s">
        <v>85</v>
      </c>
      <c r="E121" s="42">
        <v>200</v>
      </c>
      <c r="F121" s="9">
        <f t="shared" si="6"/>
        <v>300</v>
      </c>
      <c r="G121" s="9">
        <f t="shared" si="6"/>
        <v>300</v>
      </c>
    </row>
    <row r="122" spans="1:7" ht="25.5">
      <c r="A122" s="56" t="s">
        <v>44</v>
      </c>
      <c r="B122" s="40">
        <v>5</v>
      </c>
      <c r="C122" s="40">
        <v>3</v>
      </c>
      <c r="D122" s="67" t="s">
        <v>85</v>
      </c>
      <c r="E122" s="42">
        <v>240</v>
      </c>
      <c r="F122" s="9">
        <v>300</v>
      </c>
      <c r="G122" s="9">
        <v>300</v>
      </c>
    </row>
    <row r="123" spans="1:7">
      <c r="A123" s="57" t="s">
        <v>103</v>
      </c>
      <c r="B123" s="7">
        <v>7</v>
      </c>
      <c r="C123" s="7"/>
      <c r="D123" s="82"/>
      <c r="E123" s="42"/>
      <c r="F123" s="8">
        <f>F124</f>
        <v>30</v>
      </c>
      <c r="G123" s="8">
        <f>G124</f>
        <v>30</v>
      </c>
    </row>
    <row r="124" spans="1:7">
      <c r="A124" s="57" t="s">
        <v>104</v>
      </c>
      <c r="B124" s="7">
        <v>7</v>
      </c>
      <c r="C124" s="7">
        <v>7</v>
      </c>
      <c r="D124" s="82"/>
      <c r="E124" s="42"/>
      <c r="F124" s="8">
        <f>F125</f>
        <v>30</v>
      </c>
      <c r="G124" s="8">
        <f>G125</f>
        <v>30</v>
      </c>
    </row>
    <row r="125" spans="1:7" ht="38.25">
      <c r="A125" s="65" t="s">
        <v>127</v>
      </c>
      <c r="B125" s="40">
        <v>7</v>
      </c>
      <c r="C125" s="40">
        <v>7</v>
      </c>
      <c r="D125" s="67" t="s">
        <v>105</v>
      </c>
      <c r="E125" s="42"/>
      <c r="F125" s="9">
        <f>+F127</f>
        <v>30</v>
      </c>
      <c r="G125" s="9">
        <f>+G127</f>
        <v>30</v>
      </c>
    </row>
    <row r="126" spans="1:7" ht="38.25">
      <c r="A126" s="65" t="s">
        <v>128</v>
      </c>
      <c r="B126" s="40">
        <v>7</v>
      </c>
      <c r="C126" s="40">
        <v>7</v>
      </c>
      <c r="D126" s="67" t="s">
        <v>106</v>
      </c>
      <c r="E126" s="42"/>
      <c r="F126" s="9">
        <f>F127</f>
        <v>30</v>
      </c>
      <c r="G126" s="9">
        <f>G127</f>
        <v>30</v>
      </c>
    </row>
    <row r="127" spans="1:7" ht="25.5">
      <c r="A127" s="56" t="s">
        <v>32</v>
      </c>
      <c r="B127" s="40">
        <v>7</v>
      </c>
      <c r="C127" s="40">
        <v>7</v>
      </c>
      <c r="D127" s="67" t="s">
        <v>106</v>
      </c>
      <c r="E127" s="42">
        <v>200</v>
      </c>
      <c r="F127" s="9">
        <f>+F128</f>
        <v>30</v>
      </c>
      <c r="G127" s="9">
        <f>+G128</f>
        <v>30</v>
      </c>
    </row>
    <row r="128" spans="1:7" ht="25.5">
      <c r="A128" s="56" t="s">
        <v>44</v>
      </c>
      <c r="B128" s="40">
        <v>7</v>
      </c>
      <c r="C128" s="40">
        <v>7</v>
      </c>
      <c r="D128" s="67" t="s">
        <v>106</v>
      </c>
      <c r="E128" s="42">
        <v>240</v>
      </c>
      <c r="F128" s="9">
        <v>30</v>
      </c>
      <c r="G128" s="9">
        <v>30</v>
      </c>
    </row>
    <row r="129" spans="1:7">
      <c r="A129" s="57" t="s">
        <v>3</v>
      </c>
      <c r="B129" s="7">
        <v>8</v>
      </c>
      <c r="C129" s="7" t="s">
        <v>28</v>
      </c>
      <c r="D129" s="61" t="s">
        <v>28</v>
      </c>
      <c r="E129" s="37" t="s">
        <v>28</v>
      </c>
      <c r="F129" s="8">
        <f>F130</f>
        <v>2879.9</v>
      </c>
      <c r="G129" s="8">
        <f>G130</f>
        <v>2879.9</v>
      </c>
    </row>
    <row r="130" spans="1:7">
      <c r="A130" s="56" t="s">
        <v>2</v>
      </c>
      <c r="B130" s="40">
        <v>8</v>
      </c>
      <c r="C130" s="40">
        <v>1</v>
      </c>
      <c r="D130" s="54" t="s">
        <v>28</v>
      </c>
      <c r="E130" s="42" t="s">
        <v>28</v>
      </c>
      <c r="F130" s="9">
        <f>F131</f>
        <v>2879.9</v>
      </c>
      <c r="G130" s="9">
        <f>G131</f>
        <v>2879.9</v>
      </c>
    </row>
    <row r="131" spans="1:7" ht="25.5">
      <c r="A131" s="65" t="s">
        <v>129</v>
      </c>
      <c r="B131" s="75">
        <v>8</v>
      </c>
      <c r="C131" s="40">
        <v>1</v>
      </c>
      <c r="D131" s="67" t="s">
        <v>86</v>
      </c>
      <c r="E131" s="42" t="s">
        <v>28</v>
      </c>
      <c r="F131" s="9">
        <f>F132+F139</f>
        <v>2879.9</v>
      </c>
      <c r="G131" s="9">
        <f>G132+G139</f>
        <v>2879.9</v>
      </c>
    </row>
    <row r="132" spans="1:7" ht="25.5">
      <c r="A132" s="77" t="s">
        <v>94</v>
      </c>
      <c r="B132" s="75">
        <v>8</v>
      </c>
      <c r="C132" s="40">
        <v>1</v>
      </c>
      <c r="D132" s="67" t="s">
        <v>87</v>
      </c>
      <c r="E132" s="42" t="s">
        <v>28</v>
      </c>
      <c r="F132" s="9">
        <f>F133+F135+F137</f>
        <v>2239</v>
      </c>
      <c r="G132" s="9">
        <f>G133+G135+G137</f>
        <v>2239</v>
      </c>
    </row>
    <row r="133" spans="1:7" ht="51">
      <c r="A133" s="56" t="s">
        <v>34</v>
      </c>
      <c r="B133" s="75">
        <v>8</v>
      </c>
      <c r="C133" s="40">
        <v>1</v>
      </c>
      <c r="D133" s="67" t="s">
        <v>87</v>
      </c>
      <c r="E133" s="42">
        <v>100</v>
      </c>
      <c r="F133" s="9">
        <f>F134</f>
        <v>1154</v>
      </c>
      <c r="G133" s="9">
        <f>G134</f>
        <v>1154</v>
      </c>
    </row>
    <row r="134" spans="1:7">
      <c r="A134" s="56" t="s">
        <v>61</v>
      </c>
      <c r="B134" s="40">
        <v>8</v>
      </c>
      <c r="C134" s="40">
        <v>1</v>
      </c>
      <c r="D134" s="67" t="s">
        <v>87</v>
      </c>
      <c r="E134" s="42">
        <v>110</v>
      </c>
      <c r="F134" s="9">
        <v>1154</v>
      </c>
      <c r="G134" s="9">
        <v>1154</v>
      </c>
    </row>
    <row r="135" spans="1:7" ht="25.5">
      <c r="A135" s="56" t="s">
        <v>32</v>
      </c>
      <c r="B135" s="40">
        <v>8</v>
      </c>
      <c r="C135" s="40">
        <v>1</v>
      </c>
      <c r="D135" s="67" t="s">
        <v>87</v>
      </c>
      <c r="E135" s="42">
        <v>200</v>
      </c>
      <c r="F135" s="9">
        <f>F136</f>
        <v>1007</v>
      </c>
      <c r="G135" s="9">
        <f>G136</f>
        <v>1007</v>
      </c>
    </row>
    <row r="136" spans="1:7" ht="25.5">
      <c r="A136" s="56" t="s">
        <v>44</v>
      </c>
      <c r="B136" s="40">
        <v>8</v>
      </c>
      <c r="C136" s="40">
        <v>1</v>
      </c>
      <c r="D136" s="67" t="s">
        <v>87</v>
      </c>
      <c r="E136" s="42">
        <v>240</v>
      </c>
      <c r="F136" s="9">
        <v>1007</v>
      </c>
      <c r="G136" s="9">
        <v>1007</v>
      </c>
    </row>
    <row r="137" spans="1:7">
      <c r="A137" s="56" t="s">
        <v>31</v>
      </c>
      <c r="B137" s="40">
        <v>8</v>
      </c>
      <c r="C137" s="40">
        <v>1</v>
      </c>
      <c r="D137" s="67" t="s">
        <v>87</v>
      </c>
      <c r="E137" s="42">
        <v>800</v>
      </c>
      <c r="F137" s="9">
        <f>F138</f>
        <v>78</v>
      </c>
      <c r="G137" s="9">
        <f>G138</f>
        <v>78</v>
      </c>
    </row>
    <row r="138" spans="1:7">
      <c r="A138" s="56" t="s">
        <v>45</v>
      </c>
      <c r="B138" s="40">
        <v>8</v>
      </c>
      <c r="C138" s="40">
        <v>1</v>
      </c>
      <c r="D138" s="67" t="s">
        <v>87</v>
      </c>
      <c r="E138" s="42">
        <v>850</v>
      </c>
      <c r="F138" s="9">
        <v>78</v>
      </c>
      <c r="G138" s="9">
        <v>78</v>
      </c>
    </row>
    <row r="139" spans="1:7">
      <c r="A139" s="57" t="s">
        <v>59</v>
      </c>
      <c r="B139" s="40">
        <v>8</v>
      </c>
      <c r="C139" s="40">
        <v>1</v>
      </c>
      <c r="D139" s="54" t="s">
        <v>93</v>
      </c>
      <c r="E139" s="42"/>
      <c r="F139" s="9">
        <f>F140</f>
        <v>640.9</v>
      </c>
      <c r="G139" s="9">
        <f>G140</f>
        <v>640.9</v>
      </c>
    </row>
    <row r="140" spans="1:7">
      <c r="A140" s="56" t="s">
        <v>29</v>
      </c>
      <c r="B140" s="40">
        <v>8</v>
      </c>
      <c r="C140" s="40">
        <v>1</v>
      </c>
      <c r="D140" s="54" t="s">
        <v>93</v>
      </c>
      <c r="E140" s="42">
        <v>500</v>
      </c>
      <c r="F140" s="9">
        <f>F141</f>
        <v>640.9</v>
      </c>
      <c r="G140" s="9">
        <f>G141</f>
        <v>640.9</v>
      </c>
    </row>
    <row r="141" spans="1:7">
      <c r="A141" s="56" t="s">
        <v>30</v>
      </c>
      <c r="B141" s="40">
        <v>8</v>
      </c>
      <c r="C141" s="40">
        <v>1</v>
      </c>
      <c r="D141" s="54" t="s">
        <v>93</v>
      </c>
      <c r="E141" s="42">
        <v>540</v>
      </c>
      <c r="F141" s="9">
        <v>640.9</v>
      </c>
      <c r="G141" s="9">
        <v>640.9</v>
      </c>
    </row>
    <row r="142" spans="1:7">
      <c r="A142" s="57" t="s">
        <v>65</v>
      </c>
      <c r="B142" s="7">
        <v>10</v>
      </c>
      <c r="C142" s="7"/>
      <c r="D142" s="61"/>
      <c r="E142" s="37"/>
      <c r="F142" s="8">
        <f t="shared" ref="F142:G146" si="7">F143</f>
        <v>60</v>
      </c>
      <c r="G142" s="8">
        <f t="shared" si="7"/>
        <v>60</v>
      </c>
    </row>
    <row r="143" spans="1:7">
      <c r="A143" s="57" t="s">
        <v>1</v>
      </c>
      <c r="B143" s="7">
        <v>10</v>
      </c>
      <c r="C143" s="7">
        <v>1</v>
      </c>
      <c r="D143" s="61" t="s">
        <v>28</v>
      </c>
      <c r="E143" s="37" t="s">
        <v>28</v>
      </c>
      <c r="F143" s="8">
        <f t="shared" si="7"/>
        <v>60</v>
      </c>
      <c r="G143" s="8">
        <f t="shared" si="7"/>
        <v>60</v>
      </c>
    </row>
    <row r="144" spans="1:7" ht="25.5">
      <c r="A144" s="56" t="s">
        <v>58</v>
      </c>
      <c r="B144" s="40">
        <v>10</v>
      </c>
      <c r="C144" s="40">
        <v>1</v>
      </c>
      <c r="D144" s="54" t="s">
        <v>39</v>
      </c>
      <c r="E144" s="42" t="s">
        <v>28</v>
      </c>
      <c r="F144" s="9">
        <f t="shared" si="7"/>
        <v>60</v>
      </c>
      <c r="G144" s="9">
        <f t="shared" si="7"/>
        <v>60</v>
      </c>
    </row>
    <row r="145" spans="1:7" ht="25.5">
      <c r="A145" s="56" t="s">
        <v>0</v>
      </c>
      <c r="B145" s="40">
        <v>10</v>
      </c>
      <c r="C145" s="40">
        <v>1</v>
      </c>
      <c r="D145" s="54" t="s">
        <v>68</v>
      </c>
      <c r="E145" s="42" t="s">
        <v>28</v>
      </c>
      <c r="F145" s="9">
        <f t="shared" si="7"/>
        <v>60</v>
      </c>
      <c r="G145" s="9">
        <f t="shared" si="7"/>
        <v>60</v>
      </c>
    </row>
    <row r="146" spans="1:7">
      <c r="A146" s="56" t="s">
        <v>35</v>
      </c>
      <c r="B146" s="40">
        <v>10</v>
      </c>
      <c r="C146" s="40">
        <v>1</v>
      </c>
      <c r="D146" s="54" t="s">
        <v>68</v>
      </c>
      <c r="E146" s="42">
        <v>300</v>
      </c>
      <c r="F146" s="9">
        <f t="shared" si="7"/>
        <v>60</v>
      </c>
      <c r="G146" s="9">
        <f t="shared" si="7"/>
        <v>60</v>
      </c>
    </row>
    <row r="147" spans="1:7">
      <c r="A147" s="56" t="s">
        <v>60</v>
      </c>
      <c r="B147" s="40">
        <v>10</v>
      </c>
      <c r="C147" s="40">
        <v>1</v>
      </c>
      <c r="D147" s="54" t="s">
        <v>68</v>
      </c>
      <c r="E147" s="42">
        <v>310</v>
      </c>
      <c r="F147" s="9">
        <v>60</v>
      </c>
      <c r="G147" s="9">
        <v>60</v>
      </c>
    </row>
    <row r="148" spans="1:7">
      <c r="A148" s="57" t="s">
        <v>107</v>
      </c>
      <c r="B148" s="7">
        <v>11</v>
      </c>
      <c r="C148" s="7"/>
      <c r="D148" s="54"/>
      <c r="E148" s="42"/>
      <c r="F148" s="8">
        <f>F149</f>
        <v>25</v>
      </c>
      <c r="G148" s="8">
        <f>G149</f>
        <v>25</v>
      </c>
    </row>
    <row r="149" spans="1:7">
      <c r="A149" s="57" t="s">
        <v>108</v>
      </c>
      <c r="B149" s="7">
        <v>11</v>
      </c>
      <c r="C149" s="7">
        <v>5</v>
      </c>
      <c r="D149" s="54"/>
      <c r="E149" s="42"/>
      <c r="F149" s="8">
        <f>F150</f>
        <v>25</v>
      </c>
      <c r="G149" s="8">
        <f>G150</f>
        <v>25</v>
      </c>
    </row>
    <row r="150" spans="1:7" ht="25.5">
      <c r="A150" s="83" t="s">
        <v>130</v>
      </c>
      <c r="B150" s="40">
        <v>11</v>
      </c>
      <c r="C150" s="40">
        <v>5</v>
      </c>
      <c r="D150" s="84" t="s">
        <v>109</v>
      </c>
      <c r="E150" s="42"/>
      <c r="F150" s="8">
        <f>+F151</f>
        <v>25</v>
      </c>
      <c r="G150" s="8">
        <f>+G151</f>
        <v>25</v>
      </c>
    </row>
    <row r="151" spans="1:7" ht="38.25">
      <c r="A151" s="85" t="s">
        <v>131</v>
      </c>
      <c r="B151" s="40">
        <v>11</v>
      </c>
      <c r="C151" s="40">
        <v>5</v>
      </c>
      <c r="D151" s="84" t="s">
        <v>110</v>
      </c>
      <c r="E151" s="42"/>
      <c r="F151" s="9">
        <f>F152</f>
        <v>25</v>
      </c>
      <c r="G151" s="9">
        <f>G152</f>
        <v>25</v>
      </c>
    </row>
    <row r="152" spans="1:7" ht="25.5">
      <c r="A152" s="56" t="s">
        <v>32</v>
      </c>
      <c r="B152" s="40">
        <v>11</v>
      </c>
      <c r="C152" s="40">
        <v>5</v>
      </c>
      <c r="D152" s="84" t="s">
        <v>110</v>
      </c>
      <c r="E152" s="42">
        <v>200</v>
      </c>
      <c r="F152" s="9">
        <f>F153</f>
        <v>25</v>
      </c>
      <c r="G152" s="9">
        <f>G153</f>
        <v>25</v>
      </c>
    </row>
    <row r="153" spans="1:7" ht="25.5">
      <c r="A153" s="56" t="s">
        <v>44</v>
      </c>
      <c r="B153" s="40">
        <v>11</v>
      </c>
      <c r="C153" s="40">
        <v>5</v>
      </c>
      <c r="D153" s="84" t="s">
        <v>110</v>
      </c>
      <c r="E153" s="42">
        <v>240</v>
      </c>
      <c r="F153" s="9">
        <v>25</v>
      </c>
      <c r="G153" s="9">
        <v>25</v>
      </c>
    </row>
    <row r="154" spans="1:7">
      <c r="A154" s="57" t="s">
        <v>37</v>
      </c>
      <c r="B154" s="24">
        <v>99</v>
      </c>
      <c r="C154" s="24"/>
      <c r="D154" s="62"/>
      <c r="E154" s="63"/>
      <c r="F154" s="8">
        <f t="shared" ref="F154:G158" si="8">F155</f>
        <v>305.60000000000002</v>
      </c>
      <c r="G154" s="8">
        <f t="shared" si="8"/>
        <v>616.5</v>
      </c>
    </row>
    <row r="155" spans="1:7">
      <c r="A155" s="57" t="s">
        <v>37</v>
      </c>
      <c r="B155" s="24">
        <v>99</v>
      </c>
      <c r="C155" s="24">
        <v>99</v>
      </c>
      <c r="D155" s="61"/>
      <c r="E155" s="63"/>
      <c r="F155" s="8">
        <f t="shared" si="8"/>
        <v>305.60000000000002</v>
      </c>
      <c r="G155" s="8">
        <f t="shared" si="8"/>
        <v>616.5</v>
      </c>
    </row>
    <row r="156" spans="1:7" ht="25.5">
      <c r="A156" s="31" t="s">
        <v>58</v>
      </c>
      <c r="B156" s="33">
        <v>99</v>
      </c>
      <c r="C156" s="33">
        <v>99</v>
      </c>
      <c r="D156" s="54" t="s">
        <v>39</v>
      </c>
      <c r="E156" s="42"/>
      <c r="F156" s="9">
        <f t="shared" si="8"/>
        <v>305.60000000000002</v>
      </c>
      <c r="G156" s="9">
        <f t="shared" si="8"/>
        <v>616.5</v>
      </c>
    </row>
    <row r="157" spans="1:7">
      <c r="A157" s="56" t="s">
        <v>37</v>
      </c>
      <c r="B157" s="33">
        <v>99</v>
      </c>
      <c r="C157" s="33">
        <v>99</v>
      </c>
      <c r="D157" s="54" t="s">
        <v>67</v>
      </c>
      <c r="E157" s="42"/>
      <c r="F157" s="9">
        <f t="shared" si="8"/>
        <v>305.60000000000002</v>
      </c>
      <c r="G157" s="9">
        <f t="shared" si="8"/>
        <v>616.5</v>
      </c>
    </row>
    <row r="158" spans="1:7">
      <c r="A158" s="56" t="s">
        <v>37</v>
      </c>
      <c r="B158" s="33">
        <v>99</v>
      </c>
      <c r="C158" s="33">
        <v>99</v>
      </c>
      <c r="D158" s="54" t="s">
        <v>67</v>
      </c>
      <c r="E158" s="42">
        <v>900</v>
      </c>
      <c r="F158" s="9">
        <f t="shared" si="8"/>
        <v>305.60000000000002</v>
      </c>
      <c r="G158" s="9">
        <f t="shared" si="8"/>
        <v>616.5</v>
      </c>
    </row>
    <row r="159" spans="1:7">
      <c r="A159" s="56" t="s">
        <v>37</v>
      </c>
      <c r="B159" s="33">
        <v>99</v>
      </c>
      <c r="C159" s="33">
        <v>99</v>
      </c>
      <c r="D159" s="54" t="s">
        <v>67</v>
      </c>
      <c r="E159" s="42">
        <v>990</v>
      </c>
      <c r="F159" s="9">
        <v>305.60000000000002</v>
      </c>
      <c r="G159" s="9">
        <v>616.5</v>
      </c>
    </row>
    <row r="160" spans="1:7">
      <c r="A160" s="59" t="s">
        <v>27</v>
      </c>
      <c r="B160" s="59"/>
      <c r="C160" s="59"/>
      <c r="D160" s="6"/>
      <c r="E160" s="64"/>
      <c r="F160" s="8">
        <f>F9+F56+F64+F73+F84+F129+F142+F148+F123+F154</f>
        <v>12611.9</v>
      </c>
      <c r="G160" s="8">
        <f>G9+G56+G64+G73+G84+G129+G142+G148+G123+G154</f>
        <v>12711.3</v>
      </c>
    </row>
    <row r="161" spans="1:6" ht="15.75">
      <c r="A161" s="12"/>
      <c r="B161" s="13"/>
      <c r="C161" s="13"/>
      <c r="D161" s="11"/>
      <c r="E161" s="14"/>
      <c r="F161" s="15"/>
    </row>
    <row r="162" spans="1:6" ht="15.75">
      <c r="A162" s="16"/>
      <c r="B162" s="17"/>
      <c r="C162" s="17"/>
      <c r="D162" s="18"/>
      <c r="E162" s="19"/>
      <c r="F162" s="20"/>
    </row>
    <row r="163" spans="1:6" ht="15.75">
      <c r="A163" s="12"/>
      <c r="B163" s="17"/>
      <c r="C163" s="17"/>
      <c r="D163" s="71"/>
      <c r="E163" s="19"/>
      <c r="F163" s="20"/>
    </row>
    <row r="164" spans="1:6" ht="15.75">
      <c r="A164" s="12"/>
      <c r="B164" s="21"/>
      <c r="C164" s="21"/>
      <c r="D164" s="71"/>
      <c r="E164" s="19"/>
      <c r="F164" s="20"/>
    </row>
    <row r="165" spans="1:6" ht="15.75">
      <c r="A165" s="12"/>
      <c r="B165" s="22"/>
      <c r="C165" s="22"/>
      <c r="D165" s="72"/>
      <c r="E165" s="22"/>
      <c r="F165" s="22"/>
    </row>
    <row r="166" spans="1:6" ht="15.75">
      <c r="A166" s="12"/>
      <c r="B166" s="21"/>
      <c r="C166" s="21"/>
      <c r="D166" s="73"/>
      <c r="E166" s="19"/>
      <c r="F166" s="20"/>
    </row>
    <row r="167" spans="1:6" ht="15.75">
      <c r="A167" s="13"/>
      <c r="B167" s="23"/>
      <c r="C167" s="23"/>
      <c r="D167" s="72"/>
      <c r="E167" s="23"/>
      <c r="F167" s="60"/>
    </row>
  </sheetData>
  <mergeCells count="5">
    <mergeCell ref="E5:F5"/>
    <mergeCell ref="A6:F6"/>
    <mergeCell ref="A1:A3"/>
    <mergeCell ref="B1:F3"/>
    <mergeCell ref="A4:F4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9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прил5таб1</vt:lpstr>
      <vt:lpstr>прил5таб2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Work</cp:lastModifiedBy>
  <cp:lastPrinted>2015-02-24T03:26:53Z</cp:lastPrinted>
  <dcterms:created xsi:type="dcterms:W3CDTF">2012-09-29T07:13:57Z</dcterms:created>
  <dcterms:modified xsi:type="dcterms:W3CDTF">2015-10-23T04:31:35Z</dcterms:modified>
</cp:coreProperties>
</file>