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18195" windowHeight="11760"/>
  </bookViews>
  <sheets>
    <sheet name="2015" sheetId="4" r:id="rId1"/>
    <sheet name="2016-2017" sheetId="5" r:id="rId2"/>
  </sheets>
  <calcPr calcId="124519" refMode="R1C1"/>
</workbook>
</file>

<file path=xl/calcChain.xml><?xml version="1.0" encoding="utf-8"?>
<calcChain xmlns="http://schemas.openxmlformats.org/spreadsheetml/2006/main">
  <c r="G168" i="4"/>
  <c r="G167" s="1"/>
  <c r="G166" s="1"/>
  <c r="G165" s="1"/>
  <c r="G164" s="1"/>
  <c r="G162"/>
  <c r="G161" s="1"/>
  <c r="G160" s="1"/>
  <c r="G159" s="1"/>
  <c r="G158" s="1"/>
  <c r="G155"/>
  <c r="G153"/>
  <c r="G152" s="1"/>
  <c r="G150"/>
  <c r="G148"/>
  <c r="G146"/>
  <c r="G145" s="1"/>
  <c r="G144" s="1"/>
  <c r="G143" s="1"/>
  <c r="G142" s="1"/>
  <c r="G140"/>
  <c r="G138" s="1"/>
  <c r="G137" s="1"/>
  <c r="G136" s="1"/>
  <c r="G134"/>
  <c r="G133" s="1"/>
  <c r="G132" s="1"/>
  <c r="G130"/>
  <c r="G129" s="1"/>
  <c r="G128" s="1"/>
  <c r="G126"/>
  <c r="G125"/>
  <c r="G124" s="1"/>
  <c r="G122"/>
  <c r="G120"/>
  <c r="G119" s="1"/>
  <c r="G118" s="1"/>
  <c r="G117" s="1"/>
  <c r="G116" s="1"/>
  <c r="G114"/>
  <c r="G113" s="1"/>
  <c r="G111"/>
  <c r="G110" s="1"/>
  <c r="G108"/>
  <c r="G107" s="1"/>
  <c r="G104"/>
  <c r="G102"/>
  <c r="G100"/>
  <c r="G96"/>
  <c r="G95"/>
  <c r="G92"/>
  <c r="G91" s="1"/>
  <c r="G88"/>
  <c r="G86"/>
  <c r="G85" s="1"/>
  <c r="G83"/>
  <c r="G82" s="1"/>
  <c r="G77"/>
  <c r="G76" s="1"/>
  <c r="G74"/>
  <c r="G73" s="1"/>
  <c r="G68"/>
  <c r="G66"/>
  <c r="G60"/>
  <c r="G59" s="1"/>
  <c r="G57"/>
  <c r="G55"/>
  <c r="G52"/>
  <c r="G51" s="1"/>
  <c r="G47"/>
  <c r="G46" s="1"/>
  <c r="G45" s="1"/>
  <c r="G44" s="1"/>
  <c r="G42"/>
  <c r="G41" s="1"/>
  <c r="G39"/>
  <c r="G38" s="1"/>
  <c r="G34"/>
  <c r="G33" s="1"/>
  <c r="G32" s="1"/>
  <c r="G30"/>
  <c r="G29" s="1"/>
  <c r="G27"/>
  <c r="G25"/>
  <c r="G21"/>
  <c r="G20" s="1"/>
  <c r="G16"/>
  <c r="G15" s="1"/>
  <c r="G14" s="1"/>
  <c r="G13" s="1"/>
  <c r="H51" i="5"/>
  <c r="G51"/>
  <c r="H157"/>
  <c r="H156" s="1"/>
  <c r="H155" s="1"/>
  <c r="H154" s="1"/>
  <c r="H153" s="1"/>
  <c r="G157"/>
  <c r="G156" s="1"/>
  <c r="G155" s="1"/>
  <c r="G154" s="1"/>
  <c r="G153" s="1"/>
  <c r="H151"/>
  <c r="H150" s="1"/>
  <c r="H149" s="1"/>
  <c r="H148" s="1"/>
  <c r="H147" s="1"/>
  <c r="G151"/>
  <c r="G150" s="1"/>
  <c r="G149" s="1"/>
  <c r="G148" s="1"/>
  <c r="G147" s="1"/>
  <c r="H145"/>
  <c r="H144" s="1"/>
  <c r="H143" s="1"/>
  <c r="H142" s="1"/>
  <c r="H141" s="1"/>
  <c r="G145"/>
  <c r="G144" s="1"/>
  <c r="G143" s="1"/>
  <c r="G142" s="1"/>
  <c r="G141" s="1"/>
  <c r="H139"/>
  <c r="G139"/>
  <c r="H138"/>
  <c r="G138"/>
  <c r="H136"/>
  <c r="G136"/>
  <c r="H134"/>
  <c r="G134"/>
  <c r="H132"/>
  <c r="G132"/>
  <c r="H131"/>
  <c r="H130" s="1"/>
  <c r="H129" s="1"/>
  <c r="H128" s="1"/>
  <c r="G131"/>
  <c r="G130" s="1"/>
  <c r="G129" s="1"/>
  <c r="G128" s="1"/>
  <c r="H126"/>
  <c r="H124" s="1"/>
  <c r="H123" s="1"/>
  <c r="H122" s="1"/>
  <c r="G126"/>
  <c r="G125" s="1"/>
  <c r="H120"/>
  <c r="H119" s="1"/>
  <c r="H118" s="1"/>
  <c r="G120"/>
  <c r="G119" s="1"/>
  <c r="G118" s="1"/>
  <c r="H116"/>
  <c r="H115" s="1"/>
  <c r="H114" s="1"/>
  <c r="G116"/>
  <c r="G115" s="1"/>
  <c r="G114" s="1"/>
  <c r="H112"/>
  <c r="G112"/>
  <c r="H111"/>
  <c r="H110" s="1"/>
  <c r="G111"/>
  <c r="G110" s="1"/>
  <c r="H108"/>
  <c r="G108"/>
  <c r="H106"/>
  <c r="H105" s="1"/>
  <c r="H104" s="1"/>
  <c r="G106"/>
  <c r="G105" s="1"/>
  <c r="G104" s="1"/>
  <c r="H99"/>
  <c r="G99"/>
  <c r="H97"/>
  <c r="G97"/>
  <c r="H95"/>
  <c r="H94" s="1"/>
  <c r="H93" s="1"/>
  <c r="H92" s="1"/>
  <c r="G95"/>
  <c r="G94" s="1"/>
  <c r="G93" s="1"/>
  <c r="G92" s="1"/>
  <c r="H90"/>
  <c r="H89" s="1"/>
  <c r="G90"/>
  <c r="G89" s="1"/>
  <c r="H87"/>
  <c r="H86" s="1"/>
  <c r="H85" s="1"/>
  <c r="H84" s="1"/>
  <c r="G87"/>
  <c r="G86" s="1"/>
  <c r="G85" s="1"/>
  <c r="G84" s="1"/>
  <c r="H81"/>
  <c r="G81"/>
  <c r="H79"/>
  <c r="H78" s="1"/>
  <c r="H74" s="1"/>
  <c r="H73" s="1"/>
  <c r="H72" s="1"/>
  <c r="G79"/>
  <c r="G78" s="1"/>
  <c r="G74" s="1"/>
  <c r="G73" s="1"/>
  <c r="G72" s="1"/>
  <c r="H76"/>
  <c r="H75" s="1"/>
  <c r="G76"/>
  <c r="G75" s="1"/>
  <c r="H70"/>
  <c r="H69" s="1"/>
  <c r="G70"/>
  <c r="G69" s="1"/>
  <c r="H67"/>
  <c r="H66" s="1"/>
  <c r="H65" s="1"/>
  <c r="H64" s="1"/>
  <c r="H63" s="1"/>
  <c r="G67"/>
  <c r="G66" s="1"/>
  <c r="H61"/>
  <c r="G61"/>
  <c r="H59"/>
  <c r="G59"/>
  <c r="H58"/>
  <c r="H57" s="1"/>
  <c r="H56" s="1"/>
  <c r="H55" s="1"/>
  <c r="G58"/>
  <c r="G57" s="1"/>
  <c r="G56" s="1"/>
  <c r="G55" s="1"/>
  <c r="H53"/>
  <c r="G53"/>
  <c r="H52"/>
  <c r="H50" s="1"/>
  <c r="G52"/>
  <c r="G50" s="1"/>
  <c r="H48"/>
  <c r="G48"/>
  <c r="H47"/>
  <c r="H46" s="1"/>
  <c r="H45" s="1"/>
  <c r="G47"/>
  <c r="G46" s="1"/>
  <c r="G45" s="1"/>
  <c r="H43"/>
  <c r="G43"/>
  <c r="H42"/>
  <c r="G42"/>
  <c r="H40"/>
  <c r="G40"/>
  <c r="H39"/>
  <c r="H38" s="1"/>
  <c r="H37" s="1"/>
  <c r="G39"/>
  <c r="G38" s="1"/>
  <c r="G37" s="1"/>
  <c r="H35"/>
  <c r="G35"/>
  <c r="H34"/>
  <c r="H33" s="1"/>
  <c r="G34"/>
  <c r="G33" s="1"/>
  <c r="H31"/>
  <c r="H30" s="1"/>
  <c r="G31"/>
  <c r="G30" s="1"/>
  <c r="H28"/>
  <c r="G28"/>
  <c r="G25" s="1"/>
  <c r="H26"/>
  <c r="G26"/>
  <c r="H25"/>
  <c r="H22"/>
  <c r="H21" s="1"/>
  <c r="H20" s="1"/>
  <c r="H19" s="1"/>
  <c r="G22"/>
  <c r="G21"/>
  <c r="H17"/>
  <c r="H16" s="1"/>
  <c r="H15" s="1"/>
  <c r="H14" s="1"/>
  <c r="G17"/>
  <c r="G16"/>
  <c r="G15" s="1"/>
  <c r="G14" s="1"/>
  <c r="G37" i="4" l="1"/>
  <c r="G36" s="1"/>
  <c r="G99"/>
  <c r="G19"/>
  <c r="G18" s="1"/>
  <c r="G54"/>
  <c r="G65"/>
  <c r="G64" s="1"/>
  <c r="G63" s="1"/>
  <c r="G62" s="1"/>
  <c r="G12"/>
  <c r="G50"/>
  <c r="G49" s="1"/>
  <c r="G72"/>
  <c r="G71" s="1"/>
  <c r="G70" s="1"/>
  <c r="G81"/>
  <c r="G80" s="1"/>
  <c r="G79" s="1"/>
  <c r="G98"/>
  <c r="G94" s="1"/>
  <c r="G90" s="1"/>
  <c r="G139"/>
  <c r="G65" i="5"/>
  <c r="G64" s="1"/>
  <c r="G63" s="1"/>
  <c r="H13"/>
  <c r="G20"/>
  <c r="G19" s="1"/>
  <c r="G13" s="1"/>
  <c r="H103"/>
  <c r="H102" s="1"/>
  <c r="H83" s="1"/>
  <c r="G103"/>
  <c r="G102" s="1"/>
  <c r="G83" s="1"/>
  <c r="H125"/>
  <c r="G124"/>
  <c r="G123" s="1"/>
  <c r="G122" s="1"/>
  <c r="G170" i="4" l="1"/>
  <c r="H159" i="5"/>
  <c r="G159"/>
</calcChain>
</file>

<file path=xl/sharedStrings.xml><?xml version="1.0" encoding="utf-8"?>
<sst xmlns="http://schemas.openxmlformats.org/spreadsheetml/2006/main" count="666" uniqueCount="148">
  <si>
    <t>Итого расходов</t>
  </si>
  <si>
    <t/>
  </si>
  <si>
    <t>Иные межбюджетные трансферты</t>
  </si>
  <si>
    <t>Межбюджетные трансферты</t>
  </si>
  <si>
    <t>99.0.0000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</si>
  <si>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</si>
  <si>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</si>
  <si>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бюджетные ассигнования</t>
  </si>
  <si>
    <t>99.0.0019</t>
  </si>
  <si>
    <t xml:space="preserve">Уплата налогов, сборов и иных платежей </t>
  </si>
  <si>
    <t>Расходы на обеспечение функций государственных органов</t>
  </si>
  <si>
    <t>99.0.0011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</si>
  <si>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</si>
  <si>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</si>
  <si>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</si>
  <si>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Бюджетные инвестиции</t>
  </si>
  <si>
    <t>Физическая культура и спорт</t>
  </si>
  <si>
    <t xml:space="preserve">Публичные нормативные социальные выплаты гражданам 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</si>
  <si>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</si>
  <si>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</si>
  <si>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</si>
  <si>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</si>
  <si>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 и оздоровление детей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</si>
  <si>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</si>
  <si>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</si>
  <si>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</si>
  <si>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</si>
  <si>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</si>
  <si>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</si>
  <si>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</si>
  <si>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</si>
  <si>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</si>
  <si>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99.0.5118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</si>
  <si>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</si>
  <si>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</si>
  <si>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</si>
  <si>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средства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</si>
  <si>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</si>
  <si>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</si>
  <si>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</si>
  <si>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</si>
  <si>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99.0.0311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</si>
  <si>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</si>
  <si>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</si>
  <si>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</si>
  <si>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</si>
  <si>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</si>
  <si>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</si>
  <si>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</si>
  <si>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</si>
  <si>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</si>
  <si>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</si>
  <si>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99.0.7019</t>
  </si>
  <si>
    <t>Мероприятия по решению вопросов в сфере административных правонарушений</t>
  </si>
  <si>
    <t>99.0.0050</t>
  </si>
  <si>
    <t>99.0.0606</t>
  </si>
  <si>
    <t>50.0.0000</t>
  </si>
  <si>
    <t>50.0.0218</t>
  </si>
  <si>
    <t>50.0.0219</t>
  </si>
  <si>
    <t>52.0.0000</t>
  </si>
  <si>
    <t>52.0.0416</t>
  </si>
  <si>
    <t>52.0.0607</t>
  </si>
  <si>
    <t>57.0.0000</t>
  </si>
  <si>
    <t>57.0.0826</t>
  </si>
  <si>
    <t>58.1.0100</t>
  </si>
  <si>
    <t>58.0.0000</t>
  </si>
  <si>
    <t>58.1.0000</t>
  </si>
  <si>
    <t>58.2.0300</t>
  </si>
  <si>
    <t>58.2.0000</t>
  </si>
  <si>
    <t>58.3.0000</t>
  </si>
  <si>
    <t>58.3.0400</t>
  </si>
  <si>
    <t>58.4.0000</t>
  </si>
  <si>
    <t>58.4.0500</t>
  </si>
  <si>
    <t>63.0.0000</t>
  </si>
  <si>
    <t>63.0.0828</t>
  </si>
  <si>
    <t>59.0.0000</t>
  </si>
  <si>
    <t>59.0.0050</t>
  </si>
  <si>
    <t>59.0.4059</t>
  </si>
  <si>
    <t>99.0.0202</t>
  </si>
  <si>
    <t>60.0.0000</t>
  </si>
  <si>
    <t>60.0.0159</t>
  </si>
  <si>
    <t>Условно утвержденные расходы</t>
  </si>
  <si>
    <t>99.0.9999</t>
  </si>
  <si>
    <t>Приложение 6</t>
  </si>
  <si>
    <t>ВЕДОМСТВЕННАЯ СТРУКТУРА РАСХОДОВ МЕСТНОГО БЮДЖЕТА НА 2015 ГОД И ПЛАНОВЫЙ ПЕРИОД 2016 И 2017 ГОДОВ</t>
  </si>
  <si>
    <t>Ведомственная структура расходов местного бюджета на 2015 год</t>
  </si>
  <si>
    <t>Ведомственная структура расходов местного бюджета на 2016-2017 годы</t>
  </si>
  <si>
    <t>ГРБС</t>
  </si>
  <si>
    <t>Таблица 2</t>
  </si>
  <si>
    <t xml:space="preserve">к решению сессии Совета Депутатов                      "О бюджете Листвянского сельсовета Искитимского района Новосибирской области на 2015 и лановый период 2016 и 2017 годов"  </t>
  </si>
  <si>
    <t>Непрограммные направления бюджета</t>
  </si>
  <si>
    <t>Расходы на выплаты по оплате труда работников государственных  органов</t>
  </si>
  <si>
    <t>Непрограммные направления  бюджета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</si>
  <si>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</si>
  <si>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</si>
  <si>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99.0.0706</t>
  </si>
  <si>
    <t>Резервные фонды органов местного самоуправления</t>
  </si>
  <si>
    <t>99.0.2055</t>
  </si>
  <si>
    <t>Оценка недвижимости, признание прав и регулирование отношений по государственной собственности</t>
  </si>
  <si>
    <t>99.0.0091</t>
  </si>
  <si>
    <t>Выполнение других обязательств государства</t>
  </si>
  <si>
    <t>99.0.0092</t>
  </si>
  <si>
    <t>Осуществление первичного воинского учета на территориях, где отсутствуют военные комиссариаты, за счет федерального бюджета</t>
  </si>
  <si>
    <t>Расходы на выплаты по оплате труда работников государственных (муниципальных органов) органов</t>
  </si>
  <si>
    <t>Муниципальная программа «Защита населения Листвянского сельсовета от чрезвычайных ситуаций природного и техногенного характера, гражданская оборона на период 2015-2018 годов»</t>
  </si>
  <si>
    <t>Реализация мероприятий по предупреждению и ликвидации последствий чрезвычайных ситуаций  и стихийных бедствий природного и техногенного характера в рамках муниципальной программы «Защита населения Листвянского сельсовета от чрезвычайных ситуаций природного и техногенного характера, гражданская оборона на период 2015-2018 годов2015-2017 годы»</t>
  </si>
  <si>
    <t>Реализация мероприятий по подготовке и организации населения к действиям в чрезвычайной ситуации в мирное и военное время в рамках муниципальной программы «Защита населения Листвянского сельсовета от чрезвычайных ситуаций природного и техногенного характера, гражданская оборона на период 2015-2018 годов»</t>
  </si>
  <si>
    <t>Муниципальная программа «Развитие автомобильных дорог и повышение безопасности дорожного движения на территории Листвянского сельсовета Искитимского района Новосибирской области на 2015-2018 годы»</t>
  </si>
  <si>
    <t>Реализация мероприятий в рамках муниципальной программы «Развитие автомобильных дорог и повышение безопасности дорожного движения на территории Листвянского сельсовета Искитимского района Новосибирской области на 2015-2018 годы за счет акцизов</t>
  </si>
  <si>
    <t>Субсидии юридическим лицам(кроме некоммерческих организаций) индивидуальным предпринимателям,физическим лицам</t>
  </si>
  <si>
    <t>Муниципальная программа «Комплексное развитие систем коммунальной инфраструктуры Листвянского сельсовета Искитимского района Новосибирской области на 2015-2018 годы»</t>
  </si>
  <si>
    <t>Реализация мероприятий в области коммунального хозяйства в рамках муниципальной программы «Комплексное развитие систем коммунальной инфраструктуры Листвянского сельсовета Искитимского района Новосибирской области на 2015-2018 годы»</t>
  </si>
  <si>
    <t>Капитальные вложения в объекты недвижимого имущества государственной (муниципальной) собственности</t>
  </si>
  <si>
    <t>Муниципальная программа «Благоустройство территории Листвянского сельсовета Искитимского района Новосибирской области на 2015-2018 годы»</t>
  </si>
  <si>
    <t>Подпрограмма «Уличное освещение»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</si>
  <si>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«Уличное освещение»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</si>
  <si>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Подпрограмма «Озеленение»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</si>
  <si>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«Озеленение»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</si>
  <si>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Подпрограмма «Организация и содержание мест захоронений»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</si>
  <si>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«Организация и содержание мест захоронений»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</si>
  <si>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Подпрограмма «Прочие мероприятия  по благоустройству"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</si>
  <si>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«Прочие мероприятия  по благоустройству»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</si>
  <si>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Муниципальная программа "Молодежная политика в муниципальном образовании Листвянского сельсовета на 2015-2018 годы"</t>
  </si>
  <si>
    <t>Реализация мероприятий в рамках муниципальной программы "Молодежная политика в муниципальном образовании Листвянского сельсовета на 2015-2018 годы"</t>
  </si>
  <si>
    <t>Муниципальная программа «Развитие культуры на территории Листвянского сельсовета на 2015-2018 годы»</t>
  </si>
  <si>
    <t>Дворцы и дома культуры, другие учреждения культуры и средств массовой информации</t>
  </si>
  <si>
    <t>Расходы на выплаты персоналу казенных учреждений</t>
  </si>
  <si>
    <t>Библиотеки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</si>
  <si>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</si>
  <si>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</si>
  <si>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Другие вопросы в оласти физической культуре и спорте</t>
  </si>
  <si>
    <t>Муниципальная программа "Физическая культура и спорт на территории Листвянского сельсовета  на 2015-2018годы"</t>
  </si>
  <si>
    <t>Реализация мероприятий муниципальной программы  "Физическая культура и спорт на территории Листвянского сельсовета  на 2015-2018годы"</t>
  </si>
  <si>
    <t>2016 год</t>
  </si>
  <si>
    <t>2017 год</t>
  </si>
  <si>
    <t>Реализация мероприятий в рамках муниципальной программы «Развитие автомобильных дорог и повышение безопасности дорожного движения на территории Листвянского сельсовета Искитимского района Новосибирской области на 2015-2018 годы за средств местного бюджета</t>
  </si>
  <si>
    <t xml:space="preserve"> Реализация мероприятий за счет средст областного бюджета, предоставляемых в рамках 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</si>
  <si>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99.0.7072</t>
  </si>
  <si>
    <t>Софинансирование государственной программы Новосибирской области "Энергосбережение и повышение энергетической эффективности Новосибирской области на 2015-2020 годы" за счет средств местного бюджета</t>
  </si>
  <si>
    <t>99.0.7172</t>
  </si>
  <si>
    <t>от 22.12.2014г. № 163</t>
  </si>
  <si>
    <t>Реализация мероприятий по развитию автомобильных дорог за счет обственных средств</t>
  </si>
  <si>
    <t>Реализация мероприятий по развитию автомобильных дорог за счет акцизов</t>
  </si>
  <si>
    <t>Мероприятия в области коммунального хозяйства за счет средств местного бюджета</t>
  </si>
  <si>
    <t>Резервный фонд Правительства Новосибирской области</t>
  </si>
  <si>
    <t>Софинансирование мероприятий программы "Безопасность жилищно-коммунального хозяйства" государственной программы Новосибирской области "Жилищно коммунальное хозяйство Новосибирской области в 2015-2020 годах" на 2015г.</t>
  </si>
  <si>
    <t>Реализация мероприятий программы "Безопасность жилищно-коммунального хозяйства" государственной программы Новосибирской области "Жилищно коммунальное хозяйство Новосибирской области в 2015-2020 годах" на 2015г.</t>
  </si>
  <si>
    <t>Реализация мероприятий по сбалансированности бюджетов в рамках государственной программы НСО"Управление государственными финансами в Новосибирской области на 2014-2019 годы"на 2015 год</t>
  </si>
</sst>
</file>

<file path=xl/styles.xml><?xml version="1.0" encoding="utf-8"?>
<styleSheet xmlns="http://schemas.openxmlformats.org/spreadsheetml/2006/main">
  <numFmts count="4">
    <numFmt numFmtId="164" formatCode="#,##0.0;[Red]\-#,##0.0"/>
    <numFmt numFmtId="165" formatCode="000"/>
    <numFmt numFmtId="166" formatCode="00"/>
    <numFmt numFmtId="167" formatCode="000\ 00\ 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6" fillId="0" borderId="0" xfId="0" applyFont="1" applyFill="1" applyAlignment="1">
      <alignment wrapText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167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3" xfId="1" applyNumberFormat="1" applyFont="1" applyFill="1" applyBorder="1" applyAlignment="1" applyProtection="1">
      <alignment horizontal="center" vertical="center"/>
      <protection hidden="1"/>
    </xf>
    <xf numFmtId="164" fontId="7" fillId="0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4" fontId="4" fillId="0" borderId="3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8" xfId="1" applyNumberFormat="1" applyFont="1" applyFill="1" applyBorder="1" applyAlignment="1" applyProtection="1">
      <alignment horizontal="center" vertical="center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Alignment="1" applyProtection="1">
      <alignment horizontal="center" vertical="center" wrapText="1"/>
      <protection hidden="1"/>
    </xf>
    <xf numFmtId="165" fontId="7" fillId="0" borderId="9" xfId="1" applyNumberFormat="1" applyFont="1" applyFill="1" applyBorder="1" applyAlignment="1" applyProtection="1">
      <alignment horizontal="center" vertical="center"/>
      <protection hidden="1"/>
    </xf>
    <xf numFmtId="164" fontId="7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>
      <alignment horizontal="left" vertical="center" wrapText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8" fillId="0" borderId="3" xfId="0" applyFont="1" applyBorder="1" applyAlignment="1">
      <alignment horizontal="center" vertical="center" wrapText="1"/>
    </xf>
    <xf numFmtId="167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6" fillId="0" borderId="0" xfId="0" applyFont="1" applyFill="1" applyAlignment="1">
      <alignment horizontal="right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0"/>
  <sheetViews>
    <sheetView tabSelected="1" topLeftCell="A3" workbookViewId="0">
      <selection activeCell="J15" sqref="J15"/>
    </sheetView>
  </sheetViews>
  <sheetFormatPr defaultRowHeight="15"/>
  <cols>
    <col min="1" max="1" width="36.5703125" customWidth="1"/>
    <col min="2" max="2" width="7.42578125" customWidth="1"/>
    <col min="3" max="3" width="6.42578125" customWidth="1"/>
  </cols>
  <sheetData>
    <row r="1" spans="1:9" ht="15.75" customHeight="1">
      <c r="A1" s="9"/>
      <c r="B1" s="72"/>
      <c r="C1" s="9"/>
      <c r="D1" s="79" t="s">
        <v>83</v>
      </c>
      <c r="E1" s="79"/>
      <c r="F1" s="79"/>
      <c r="G1" s="79"/>
      <c r="I1" s="1"/>
    </row>
    <row r="2" spans="1:9" ht="69" customHeight="1">
      <c r="A2" s="8"/>
      <c r="B2" s="8"/>
      <c r="C2" s="8"/>
      <c r="D2" s="80" t="s">
        <v>89</v>
      </c>
      <c r="E2" s="80"/>
      <c r="F2" s="80"/>
      <c r="G2" s="80"/>
      <c r="H2" s="8"/>
      <c r="I2" s="8"/>
    </row>
    <row r="3" spans="1:9" ht="15.75">
      <c r="A3" s="10"/>
      <c r="B3" s="10"/>
      <c r="C3" s="10"/>
      <c r="D3" s="82" t="s">
        <v>140</v>
      </c>
      <c r="E3" s="82"/>
      <c r="F3" s="82"/>
      <c r="G3" s="82"/>
      <c r="H3" s="2"/>
      <c r="I3" s="1"/>
    </row>
    <row r="4" spans="1:9" ht="15.75">
      <c r="A4" s="10"/>
      <c r="B4" s="10"/>
      <c r="C4" s="10"/>
      <c r="D4" s="10"/>
      <c r="E4" s="10"/>
      <c r="F4" s="10"/>
      <c r="G4" s="10"/>
      <c r="H4" s="2"/>
      <c r="I4" s="1"/>
    </row>
    <row r="5" spans="1:9" ht="43.5" customHeight="1">
      <c r="A5" s="81" t="s">
        <v>84</v>
      </c>
      <c r="B5" s="81"/>
      <c r="C5" s="81"/>
      <c r="D5" s="81"/>
      <c r="E5" s="81"/>
      <c r="F5" s="81"/>
      <c r="G5" s="81"/>
      <c r="H5" s="68"/>
      <c r="I5" s="68"/>
    </row>
    <row r="6" spans="1:9" ht="15.75">
      <c r="A6" s="5"/>
      <c r="B6" s="5"/>
      <c r="C6" s="5"/>
      <c r="D6" s="5"/>
      <c r="E6" s="5"/>
      <c r="F6" s="5"/>
      <c r="G6" s="74" t="s">
        <v>51</v>
      </c>
      <c r="H6" s="4"/>
      <c r="I6" s="1"/>
    </row>
    <row r="7" spans="1:9" ht="15.75">
      <c r="A7" s="5"/>
      <c r="B7" s="5"/>
      <c r="C7" s="5"/>
      <c r="D7" s="5"/>
      <c r="E7" s="5"/>
      <c r="F7" s="5"/>
      <c r="G7" s="10"/>
      <c r="H7" s="10"/>
      <c r="I7" s="1"/>
    </row>
    <row r="8" spans="1:9" ht="15.75" customHeight="1">
      <c r="A8" s="81" t="s">
        <v>85</v>
      </c>
      <c r="B8" s="81"/>
      <c r="C8" s="81"/>
      <c r="D8" s="81"/>
      <c r="E8" s="81"/>
      <c r="F8" s="81"/>
      <c r="G8" s="81"/>
      <c r="H8" s="68"/>
      <c r="I8" s="68"/>
    </row>
    <row r="9" spans="1:9" ht="15.75">
      <c r="A9" s="11"/>
      <c r="B9" s="73"/>
      <c r="C9" s="11"/>
      <c r="D9" s="11"/>
      <c r="E9" s="11"/>
      <c r="F9" s="11"/>
      <c r="G9" s="11"/>
      <c r="H9" s="11"/>
      <c r="I9" s="1"/>
    </row>
    <row r="10" spans="1:9" ht="15.75">
      <c r="A10" s="5"/>
      <c r="B10" s="5"/>
      <c r="C10" s="5"/>
      <c r="D10" s="5"/>
      <c r="E10" s="5"/>
      <c r="F10" s="5"/>
      <c r="G10" s="6" t="s">
        <v>50</v>
      </c>
      <c r="I10" s="1"/>
    </row>
    <row r="11" spans="1:9">
      <c r="A11" s="12" t="s">
        <v>49</v>
      </c>
      <c r="B11" s="13" t="s">
        <v>87</v>
      </c>
      <c r="C11" s="13" t="s">
        <v>48</v>
      </c>
      <c r="D11" s="12" t="s">
        <v>47</v>
      </c>
      <c r="E11" s="14" t="s">
        <v>46</v>
      </c>
      <c r="F11" s="12" t="s">
        <v>45</v>
      </c>
      <c r="G11" s="12" t="s">
        <v>44</v>
      </c>
    </row>
    <row r="12" spans="1:9">
      <c r="A12" s="15" t="s">
        <v>43</v>
      </c>
      <c r="B12" s="67">
        <v>570</v>
      </c>
      <c r="C12" s="16">
        <v>1</v>
      </c>
      <c r="D12" s="17" t="s">
        <v>1</v>
      </c>
      <c r="E12" s="18" t="s">
        <v>1</v>
      </c>
      <c r="F12" s="19" t="s">
        <v>1</v>
      </c>
      <c r="G12" s="20">
        <f>G13+G18+G32+G36+G44+G49</f>
        <v>4843.8999999999996</v>
      </c>
    </row>
    <row r="13" spans="1:9" ht="51">
      <c r="A13" s="15" t="s">
        <v>42</v>
      </c>
      <c r="B13" s="67">
        <v>570</v>
      </c>
      <c r="C13" s="16">
        <v>1</v>
      </c>
      <c r="D13" s="17">
        <v>2</v>
      </c>
      <c r="E13" s="18" t="s">
        <v>1</v>
      </c>
      <c r="F13" s="19" t="s">
        <v>1</v>
      </c>
      <c r="G13" s="20">
        <f>G14</f>
        <v>464.3</v>
      </c>
    </row>
    <row r="14" spans="1:9">
      <c r="A14" s="21" t="s">
        <v>90</v>
      </c>
      <c r="B14" s="67">
        <v>570</v>
      </c>
      <c r="C14" s="22">
        <v>1</v>
      </c>
      <c r="D14" s="23">
        <v>2</v>
      </c>
      <c r="E14" s="24" t="s">
        <v>4</v>
      </c>
      <c r="F14" s="25" t="s">
        <v>1</v>
      </c>
      <c r="G14" s="26">
        <f>G15</f>
        <v>464.3</v>
      </c>
    </row>
    <row r="15" spans="1:9" ht="25.5">
      <c r="A15" s="21" t="s">
        <v>91</v>
      </c>
      <c r="B15" s="67">
        <v>570</v>
      </c>
      <c r="C15" s="22">
        <v>1</v>
      </c>
      <c r="D15" s="23">
        <v>2</v>
      </c>
      <c r="E15" s="27" t="s">
        <v>41</v>
      </c>
      <c r="F15" s="25" t="s">
        <v>1</v>
      </c>
      <c r="G15" s="26">
        <f>G16</f>
        <v>464.3</v>
      </c>
    </row>
    <row r="16" spans="1:9" ht="76.5">
      <c r="A16" s="21" t="s">
        <v>13</v>
      </c>
      <c r="B16" s="67">
        <v>570</v>
      </c>
      <c r="C16" s="22">
        <v>1</v>
      </c>
      <c r="D16" s="23">
        <v>2</v>
      </c>
      <c r="E16" s="27" t="s">
        <v>41</v>
      </c>
      <c r="F16" s="25">
        <v>100</v>
      </c>
      <c r="G16" s="26">
        <f>G17</f>
        <v>464.3</v>
      </c>
    </row>
    <row r="17" spans="1:7" ht="38.25">
      <c r="A17" s="28" t="s">
        <v>12</v>
      </c>
      <c r="B17" s="67">
        <v>570</v>
      </c>
      <c r="C17" s="29">
        <v>1</v>
      </c>
      <c r="D17" s="29">
        <v>2</v>
      </c>
      <c r="E17" s="27" t="s">
        <v>41</v>
      </c>
      <c r="F17" s="30">
        <v>120</v>
      </c>
      <c r="G17" s="31">
        <v>464.3</v>
      </c>
    </row>
    <row r="18" spans="1:7" ht="63.75">
      <c r="A18" s="32" t="s">
        <v>40</v>
      </c>
      <c r="B18" s="67">
        <v>570</v>
      </c>
      <c r="C18" s="33">
        <v>1</v>
      </c>
      <c r="D18" s="34">
        <v>4</v>
      </c>
      <c r="E18" s="35" t="s">
        <v>1</v>
      </c>
      <c r="F18" s="36" t="s">
        <v>1</v>
      </c>
      <c r="G18" s="37">
        <f>G19</f>
        <v>3764</v>
      </c>
    </row>
    <row r="19" spans="1:7">
      <c r="A19" s="38" t="s">
        <v>90</v>
      </c>
      <c r="B19" s="67">
        <v>570</v>
      </c>
      <c r="C19" s="39">
        <v>1</v>
      </c>
      <c r="D19" s="29">
        <v>4</v>
      </c>
      <c r="E19" s="40" t="s">
        <v>4</v>
      </c>
      <c r="F19" s="41"/>
      <c r="G19" s="31">
        <f>G20+G24+G27+G29</f>
        <v>3764</v>
      </c>
    </row>
    <row r="20" spans="1:7" ht="25.5">
      <c r="A20" s="21" t="s">
        <v>91</v>
      </c>
      <c r="B20" s="67">
        <v>570</v>
      </c>
      <c r="C20" s="22">
        <v>1</v>
      </c>
      <c r="D20" s="23">
        <v>4</v>
      </c>
      <c r="E20" s="24" t="s">
        <v>11</v>
      </c>
      <c r="F20" s="25"/>
      <c r="G20" s="26">
        <f>G21</f>
        <v>1993.5</v>
      </c>
    </row>
    <row r="21" spans="1:7" ht="76.5">
      <c r="A21" s="21" t="s">
        <v>13</v>
      </c>
      <c r="B21" s="67">
        <v>570</v>
      </c>
      <c r="C21" s="22">
        <v>1</v>
      </c>
      <c r="D21" s="23">
        <v>4</v>
      </c>
      <c r="E21" s="24" t="s">
        <v>11</v>
      </c>
      <c r="F21" s="25">
        <v>100</v>
      </c>
      <c r="G21" s="26">
        <f>G23</f>
        <v>1993.5</v>
      </c>
    </row>
    <row r="22" spans="1:7" ht="38.25">
      <c r="A22" s="21" t="s">
        <v>12</v>
      </c>
      <c r="B22" s="67">
        <v>570</v>
      </c>
      <c r="C22" s="22">
        <v>1</v>
      </c>
      <c r="D22" s="23">
        <v>4</v>
      </c>
      <c r="E22" s="24" t="s">
        <v>11</v>
      </c>
      <c r="F22" s="25">
        <v>120</v>
      </c>
      <c r="G22" s="26"/>
    </row>
    <row r="23" spans="1:7" ht="38.25">
      <c r="A23" s="21" t="s">
        <v>12</v>
      </c>
      <c r="B23" s="67">
        <v>570</v>
      </c>
      <c r="C23" s="22">
        <v>1</v>
      </c>
      <c r="D23" s="23">
        <v>4</v>
      </c>
      <c r="E23" s="24" t="s">
        <v>11</v>
      </c>
      <c r="F23" s="25">
        <v>120</v>
      </c>
      <c r="G23" s="26">
        <v>1993.5</v>
      </c>
    </row>
    <row r="24" spans="1:7" ht="25.5">
      <c r="A24" s="38" t="s">
        <v>10</v>
      </c>
      <c r="B24" s="67">
        <v>570</v>
      </c>
      <c r="C24" s="39">
        <v>1</v>
      </c>
      <c r="D24" s="29">
        <v>4</v>
      </c>
      <c r="E24" s="40" t="s">
        <v>8</v>
      </c>
      <c r="F24" s="30" t="s">
        <v>1</v>
      </c>
      <c r="G24" s="31">
        <v>1691.4</v>
      </c>
    </row>
    <row r="25" spans="1:7" ht="25.5">
      <c r="A25" s="21" t="s">
        <v>6</v>
      </c>
      <c r="B25" s="67">
        <v>570</v>
      </c>
      <c r="C25" s="22">
        <v>1</v>
      </c>
      <c r="D25" s="23">
        <v>4</v>
      </c>
      <c r="E25" s="24" t="s">
        <v>8</v>
      </c>
      <c r="F25" s="25">
        <v>200</v>
      </c>
      <c r="G25" s="26">
        <f>G26</f>
        <v>1437</v>
      </c>
    </row>
    <row r="26" spans="1:7" ht="38.25">
      <c r="A26" s="38" t="s">
        <v>5</v>
      </c>
      <c r="B26" s="67">
        <v>570</v>
      </c>
      <c r="C26" s="39">
        <v>1</v>
      </c>
      <c r="D26" s="29">
        <v>4</v>
      </c>
      <c r="E26" s="40" t="s">
        <v>8</v>
      </c>
      <c r="F26" s="30">
        <v>240</v>
      </c>
      <c r="G26" s="31">
        <v>1437</v>
      </c>
    </row>
    <row r="27" spans="1:7">
      <c r="A27" s="42" t="s">
        <v>7</v>
      </c>
      <c r="B27" s="67">
        <v>570</v>
      </c>
      <c r="C27" s="43">
        <v>1</v>
      </c>
      <c r="D27" s="44">
        <v>4</v>
      </c>
      <c r="E27" s="45" t="s">
        <v>8</v>
      </c>
      <c r="F27" s="46">
        <v>800</v>
      </c>
      <c r="G27" s="47">
        <f>G28</f>
        <v>79</v>
      </c>
    </row>
    <row r="28" spans="1:7">
      <c r="A28" s="28" t="s">
        <v>9</v>
      </c>
      <c r="B28" s="67">
        <v>570</v>
      </c>
      <c r="C28" s="29">
        <v>1</v>
      </c>
      <c r="D28" s="29">
        <v>4</v>
      </c>
      <c r="E28" s="27" t="s">
        <v>8</v>
      </c>
      <c r="F28" s="30">
        <v>850</v>
      </c>
      <c r="G28" s="31">
        <v>79</v>
      </c>
    </row>
    <row r="29" spans="1:7" ht="25.5">
      <c r="A29" s="38" t="s">
        <v>53</v>
      </c>
      <c r="B29" s="67">
        <v>570</v>
      </c>
      <c r="C29" s="29">
        <v>1</v>
      </c>
      <c r="D29" s="29">
        <v>4</v>
      </c>
      <c r="E29" s="27" t="s">
        <v>52</v>
      </c>
      <c r="F29" s="30"/>
      <c r="G29" s="31">
        <f>G30</f>
        <v>0.1</v>
      </c>
    </row>
    <row r="30" spans="1:7" ht="25.5">
      <c r="A30" s="21" t="s">
        <v>6</v>
      </c>
      <c r="B30" s="67">
        <v>570</v>
      </c>
      <c r="C30" s="29">
        <v>1</v>
      </c>
      <c r="D30" s="29">
        <v>4</v>
      </c>
      <c r="E30" s="27" t="s">
        <v>52</v>
      </c>
      <c r="F30" s="30">
        <v>200</v>
      </c>
      <c r="G30" s="31">
        <f>G31</f>
        <v>0.1</v>
      </c>
    </row>
    <row r="31" spans="1:7" ht="38.25">
      <c r="A31" s="38" t="s">
        <v>5</v>
      </c>
      <c r="B31" s="67">
        <v>570</v>
      </c>
      <c r="C31" s="29">
        <v>1</v>
      </c>
      <c r="D31" s="29">
        <v>4</v>
      </c>
      <c r="E31" s="27" t="s">
        <v>52</v>
      </c>
      <c r="F31" s="30">
        <v>240</v>
      </c>
      <c r="G31" s="31">
        <v>0.1</v>
      </c>
    </row>
    <row r="32" spans="1:7" ht="51">
      <c r="A32" s="48" t="s">
        <v>39</v>
      </c>
      <c r="B32" s="67">
        <v>570</v>
      </c>
      <c r="C32" s="49">
        <v>1</v>
      </c>
      <c r="D32" s="49">
        <v>6</v>
      </c>
      <c r="E32" s="50" t="s">
        <v>1</v>
      </c>
      <c r="F32" s="41" t="s">
        <v>1</v>
      </c>
      <c r="G32" s="51">
        <f>G33</f>
        <v>23.9</v>
      </c>
    </row>
    <row r="33" spans="1:7">
      <c r="A33" s="28" t="s">
        <v>92</v>
      </c>
      <c r="B33" s="67">
        <v>570</v>
      </c>
      <c r="C33" s="29">
        <v>1</v>
      </c>
      <c r="D33" s="29">
        <v>6</v>
      </c>
      <c r="E33" s="27" t="s">
        <v>4</v>
      </c>
      <c r="F33" s="30" t="s">
        <v>1</v>
      </c>
      <c r="G33" s="31">
        <f>G34</f>
        <v>23.9</v>
      </c>
    </row>
    <row r="34" spans="1:7">
      <c r="A34" s="28" t="s">
        <v>3</v>
      </c>
      <c r="B34" s="67">
        <v>570</v>
      </c>
      <c r="C34" s="29">
        <v>1</v>
      </c>
      <c r="D34" s="29">
        <v>6</v>
      </c>
      <c r="E34" s="27" t="s">
        <v>54</v>
      </c>
      <c r="F34" s="30">
        <v>500</v>
      </c>
      <c r="G34" s="31">
        <f>G35</f>
        <v>23.9</v>
      </c>
    </row>
    <row r="35" spans="1:7">
      <c r="A35" s="28" t="s">
        <v>2</v>
      </c>
      <c r="B35" s="67">
        <v>570</v>
      </c>
      <c r="C35" s="29">
        <v>1</v>
      </c>
      <c r="D35" s="29">
        <v>6</v>
      </c>
      <c r="E35" s="27" t="s">
        <v>54</v>
      </c>
      <c r="F35" s="30">
        <v>540</v>
      </c>
      <c r="G35" s="31">
        <v>23.9</v>
      </c>
    </row>
    <row r="36" spans="1:7" ht="25.5">
      <c r="A36" s="48" t="s">
        <v>38</v>
      </c>
      <c r="B36" s="67">
        <v>570</v>
      </c>
      <c r="C36" s="49">
        <v>1</v>
      </c>
      <c r="D36" s="49">
        <v>7</v>
      </c>
      <c r="E36" s="50"/>
      <c r="F36" s="41"/>
      <c r="G36" s="51">
        <f>G37</f>
        <v>240</v>
      </c>
    </row>
    <row r="37" spans="1:7">
      <c r="A37" s="28" t="s">
        <v>90</v>
      </c>
      <c r="B37" s="67">
        <v>570</v>
      </c>
      <c r="C37" s="49">
        <v>1</v>
      </c>
      <c r="D37" s="49">
        <v>7</v>
      </c>
      <c r="E37" s="27" t="s">
        <v>4</v>
      </c>
      <c r="F37" s="30"/>
      <c r="G37" s="31">
        <f>G38+G41</f>
        <v>240</v>
      </c>
    </row>
    <row r="38" spans="1:7" ht="25.5">
      <c r="A38" s="28" t="s">
        <v>93</v>
      </c>
      <c r="B38" s="67">
        <v>570</v>
      </c>
      <c r="C38" s="49">
        <v>1</v>
      </c>
      <c r="D38" s="49">
        <v>7</v>
      </c>
      <c r="E38" s="27" t="s">
        <v>55</v>
      </c>
      <c r="F38" s="30"/>
      <c r="G38" s="31">
        <f>G39</f>
        <v>240</v>
      </c>
    </row>
    <row r="39" spans="1:7" ht="25.5">
      <c r="A39" s="28" t="s">
        <v>6</v>
      </c>
      <c r="B39" s="67">
        <v>570</v>
      </c>
      <c r="C39" s="49">
        <v>1</v>
      </c>
      <c r="D39" s="49">
        <v>7</v>
      </c>
      <c r="E39" s="27" t="s">
        <v>55</v>
      </c>
      <c r="F39" s="30">
        <v>200</v>
      </c>
      <c r="G39" s="31">
        <f>G40</f>
        <v>240</v>
      </c>
    </row>
    <row r="40" spans="1:7" ht="38.25">
      <c r="A40" s="28" t="s">
        <v>5</v>
      </c>
      <c r="B40" s="67">
        <v>570</v>
      </c>
      <c r="C40" s="49">
        <v>1</v>
      </c>
      <c r="D40" s="49">
        <v>7</v>
      </c>
      <c r="E40" s="27" t="s">
        <v>55</v>
      </c>
      <c r="F40" s="30">
        <v>240</v>
      </c>
      <c r="G40" s="31">
        <v>240</v>
      </c>
    </row>
    <row r="41" spans="1:7" ht="25.5">
      <c r="A41" s="28" t="s">
        <v>94</v>
      </c>
      <c r="B41" s="67">
        <v>570</v>
      </c>
      <c r="C41" s="49">
        <v>1</v>
      </c>
      <c r="D41" s="49">
        <v>7</v>
      </c>
      <c r="E41" s="27" t="s">
        <v>95</v>
      </c>
      <c r="F41" s="30"/>
      <c r="G41" s="31">
        <f>G42</f>
        <v>0</v>
      </c>
    </row>
    <row r="42" spans="1:7" ht="25.5">
      <c r="A42" s="28" t="s">
        <v>6</v>
      </c>
      <c r="B42" s="67">
        <v>570</v>
      </c>
      <c r="C42" s="49">
        <v>1</v>
      </c>
      <c r="D42" s="49">
        <v>7</v>
      </c>
      <c r="E42" s="27" t="s">
        <v>95</v>
      </c>
      <c r="F42" s="30">
        <v>200</v>
      </c>
      <c r="G42" s="31">
        <f>G43</f>
        <v>0</v>
      </c>
    </row>
    <row r="43" spans="1:7" ht="38.25">
      <c r="A43" s="28" t="s">
        <v>5</v>
      </c>
      <c r="B43" s="67">
        <v>570</v>
      </c>
      <c r="C43" s="49">
        <v>1</v>
      </c>
      <c r="D43" s="49">
        <v>7</v>
      </c>
      <c r="E43" s="27" t="s">
        <v>95</v>
      </c>
      <c r="F43" s="30">
        <v>240</v>
      </c>
      <c r="G43" s="31">
        <v>0</v>
      </c>
    </row>
    <row r="44" spans="1:7">
      <c r="A44" s="48" t="s">
        <v>37</v>
      </c>
      <c r="B44" s="67">
        <v>570</v>
      </c>
      <c r="C44" s="49">
        <v>1</v>
      </c>
      <c r="D44" s="49">
        <v>11</v>
      </c>
      <c r="E44" s="50" t="s">
        <v>1</v>
      </c>
      <c r="F44" s="41" t="s">
        <v>1</v>
      </c>
      <c r="G44" s="51">
        <f>G45</f>
        <v>0</v>
      </c>
    </row>
    <row r="45" spans="1:7">
      <c r="A45" s="28" t="s">
        <v>90</v>
      </c>
      <c r="B45" s="67">
        <v>570</v>
      </c>
      <c r="C45" s="29">
        <v>1</v>
      </c>
      <c r="D45" s="29">
        <v>11</v>
      </c>
      <c r="E45" s="27" t="s">
        <v>4</v>
      </c>
      <c r="F45" s="30" t="s">
        <v>1</v>
      </c>
      <c r="G45" s="31">
        <f>G46</f>
        <v>0</v>
      </c>
    </row>
    <row r="46" spans="1:7" ht="25.5">
      <c r="A46" s="28" t="s">
        <v>96</v>
      </c>
      <c r="B46" s="67">
        <v>570</v>
      </c>
      <c r="C46" s="29">
        <v>1</v>
      </c>
      <c r="D46" s="29">
        <v>11</v>
      </c>
      <c r="E46" s="27" t="s">
        <v>97</v>
      </c>
      <c r="F46" s="30" t="s">
        <v>1</v>
      </c>
      <c r="G46" s="31">
        <f>G47</f>
        <v>0</v>
      </c>
    </row>
    <row r="47" spans="1:7">
      <c r="A47" s="28" t="s">
        <v>7</v>
      </c>
      <c r="B47" s="67">
        <v>570</v>
      </c>
      <c r="C47" s="29">
        <v>1</v>
      </c>
      <c r="D47" s="29">
        <v>11</v>
      </c>
      <c r="E47" s="27" t="s">
        <v>97</v>
      </c>
      <c r="F47" s="30">
        <v>800</v>
      </c>
      <c r="G47" s="31">
        <f>G48</f>
        <v>0</v>
      </c>
    </row>
    <row r="48" spans="1:7">
      <c r="A48" s="28" t="s">
        <v>36</v>
      </c>
      <c r="B48" s="67">
        <v>570</v>
      </c>
      <c r="C48" s="29">
        <v>1</v>
      </c>
      <c r="D48" s="29">
        <v>11</v>
      </c>
      <c r="E48" s="27" t="s">
        <v>97</v>
      </c>
      <c r="F48" s="30">
        <v>870</v>
      </c>
      <c r="G48" s="31">
        <v>0</v>
      </c>
    </row>
    <row r="49" spans="1:7">
      <c r="A49" s="48" t="s">
        <v>35</v>
      </c>
      <c r="B49" s="67">
        <v>570</v>
      </c>
      <c r="C49" s="49">
        <v>1</v>
      </c>
      <c r="D49" s="49">
        <v>13</v>
      </c>
      <c r="E49" s="50" t="s">
        <v>1</v>
      </c>
      <c r="F49" s="41" t="s">
        <v>1</v>
      </c>
      <c r="G49" s="51">
        <f>G50+G59</f>
        <v>351.7</v>
      </c>
    </row>
    <row r="50" spans="1:7">
      <c r="A50" s="28" t="s">
        <v>90</v>
      </c>
      <c r="B50" s="67">
        <v>570</v>
      </c>
      <c r="C50" s="29">
        <v>1</v>
      </c>
      <c r="D50" s="29">
        <v>13</v>
      </c>
      <c r="E50" s="27" t="s">
        <v>4</v>
      </c>
      <c r="F50" s="30" t="s">
        <v>1</v>
      </c>
      <c r="G50" s="31">
        <f>G51+G54</f>
        <v>101.7</v>
      </c>
    </row>
    <row r="51" spans="1:7" ht="38.25">
      <c r="A51" s="28" t="s">
        <v>98</v>
      </c>
      <c r="B51" s="67">
        <v>570</v>
      </c>
      <c r="C51" s="29">
        <v>1</v>
      </c>
      <c r="D51" s="29">
        <v>13</v>
      </c>
      <c r="E51" s="27" t="s">
        <v>99</v>
      </c>
      <c r="F51" s="30" t="s">
        <v>1</v>
      </c>
      <c r="G51" s="31">
        <f>G52</f>
        <v>101.7</v>
      </c>
    </row>
    <row r="52" spans="1:7" ht="25.5">
      <c r="A52" s="28" t="s">
        <v>6</v>
      </c>
      <c r="B52" s="67">
        <v>570</v>
      </c>
      <c r="C52" s="29">
        <v>1</v>
      </c>
      <c r="D52" s="29">
        <v>13</v>
      </c>
      <c r="E52" s="27" t="s">
        <v>99</v>
      </c>
      <c r="F52" s="30">
        <v>200</v>
      </c>
      <c r="G52" s="31">
        <f>G53</f>
        <v>101.7</v>
      </c>
    </row>
    <row r="53" spans="1:7" ht="38.25">
      <c r="A53" s="28" t="s">
        <v>5</v>
      </c>
      <c r="B53" s="67">
        <v>570</v>
      </c>
      <c r="C53" s="29">
        <v>1</v>
      </c>
      <c r="D53" s="29">
        <v>13</v>
      </c>
      <c r="E53" s="27" t="s">
        <v>99</v>
      </c>
      <c r="F53" s="30">
        <v>240</v>
      </c>
      <c r="G53" s="31">
        <v>101.7</v>
      </c>
    </row>
    <row r="54" spans="1:7" ht="25.5">
      <c r="A54" s="28" t="s">
        <v>100</v>
      </c>
      <c r="B54" s="67">
        <v>570</v>
      </c>
      <c r="C54" s="29">
        <v>1</v>
      </c>
      <c r="D54" s="29">
        <v>13</v>
      </c>
      <c r="E54" s="27" t="s">
        <v>101</v>
      </c>
      <c r="F54" s="30" t="s">
        <v>1</v>
      </c>
      <c r="G54" s="31">
        <f>G55+G57</f>
        <v>0</v>
      </c>
    </row>
    <row r="55" spans="1:7" ht="25.5">
      <c r="A55" s="28" t="s">
        <v>6</v>
      </c>
      <c r="B55" s="67">
        <v>570</v>
      </c>
      <c r="C55" s="29">
        <v>1</v>
      </c>
      <c r="D55" s="29">
        <v>13</v>
      </c>
      <c r="E55" s="27" t="s">
        <v>101</v>
      </c>
      <c r="F55" s="30">
        <v>200</v>
      </c>
      <c r="G55" s="31">
        <f>G56</f>
        <v>0</v>
      </c>
    </row>
    <row r="56" spans="1:7" ht="38.25">
      <c r="A56" s="28" t="s">
        <v>5</v>
      </c>
      <c r="B56" s="67">
        <v>570</v>
      </c>
      <c r="C56" s="29">
        <v>1</v>
      </c>
      <c r="D56" s="29">
        <v>13</v>
      </c>
      <c r="E56" s="27" t="s">
        <v>101</v>
      </c>
      <c r="F56" s="30">
        <v>240</v>
      </c>
      <c r="G56" s="31"/>
    </row>
    <row r="57" spans="1:7">
      <c r="A57" s="42" t="s">
        <v>7</v>
      </c>
      <c r="B57" s="67">
        <v>570</v>
      </c>
      <c r="C57" s="29">
        <v>1</v>
      </c>
      <c r="D57" s="29">
        <v>13</v>
      </c>
      <c r="E57" s="27" t="s">
        <v>101</v>
      </c>
      <c r="F57" s="30">
        <v>800</v>
      </c>
      <c r="G57" s="31">
        <f>G58</f>
        <v>0</v>
      </c>
    </row>
    <row r="58" spans="1:7">
      <c r="A58" s="28" t="s">
        <v>9</v>
      </c>
      <c r="B58" s="67">
        <v>570</v>
      </c>
      <c r="C58" s="29">
        <v>1</v>
      </c>
      <c r="D58" s="29">
        <v>13</v>
      </c>
      <c r="E58" s="27" t="s">
        <v>101</v>
      </c>
      <c r="F58" s="30">
        <v>850</v>
      </c>
      <c r="G58" s="31"/>
    </row>
    <row r="59" spans="1:7" ht="25.5">
      <c r="A59" s="28" t="s">
        <v>100</v>
      </c>
      <c r="B59" s="67">
        <v>570</v>
      </c>
      <c r="C59" s="29">
        <v>1</v>
      </c>
      <c r="D59" s="29">
        <v>13</v>
      </c>
      <c r="E59" s="27" t="s">
        <v>101</v>
      </c>
      <c r="F59" s="30" t="s">
        <v>1</v>
      </c>
      <c r="G59" s="31">
        <f>G60</f>
        <v>250</v>
      </c>
    </row>
    <row r="60" spans="1:7" ht="25.5">
      <c r="A60" s="28" t="s">
        <v>6</v>
      </c>
      <c r="B60" s="67">
        <v>570</v>
      </c>
      <c r="C60" s="29">
        <v>1</v>
      </c>
      <c r="D60" s="29">
        <v>13</v>
      </c>
      <c r="E60" s="27" t="s">
        <v>101</v>
      </c>
      <c r="F60" s="30">
        <v>200</v>
      </c>
      <c r="G60" s="31">
        <f>G61</f>
        <v>250</v>
      </c>
    </row>
    <row r="61" spans="1:7" ht="38.25">
      <c r="A61" s="28" t="s">
        <v>5</v>
      </c>
      <c r="B61" s="67">
        <v>570</v>
      </c>
      <c r="C61" s="29">
        <v>1</v>
      </c>
      <c r="D61" s="29">
        <v>13</v>
      </c>
      <c r="E61" s="27" t="s">
        <v>101</v>
      </c>
      <c r="F61" s="30">
        <v>240</v>
      </c>
      <c r="G61" s="31">
        <v>250</v>
      </c>
    </row>
    <row r="62" spans="1:7">
      <c r="A62" s="48" t="s">
        <v>34</v>
      </c>
      <c r="B62" s="67">
        <v>570</v>
      </c>
      <c r="C62" s="49">
        <v>2</v>
      </c>
      <c r="D62" s="49"/>
      <c r="E62" s="50"/>
      <c r="F62" s="41"/>
      <c r="G62" s="51">
        <f>G63</f>
        <v>179</v>
      </c>
    </row>
    <row r="63" spans="1:7" ht="25.5">
      <c r="A63" s="48" t="s">
        <v>33</v>
      </c>
      <c r="B63" s="67">
        <v>570</v>
      </c>
      <c r="C63" s="49">
        <v>2</v>
      </c>
      <c r="D63" s="49">
        <v>3</v>
      </c>
      <c r="E63" s="50" t="s">
        <v>1</v>
      </c>
      <c r="F63" s="41" t="s">
        <v>1</v>
      </c>
      <c r="G63" s="51">
        <f>G64</f>
        <v>179</v>
      </c>
    </row>
    <row r="64" spans="1:7">
      <c r="A64" s="28" t="s">
        <v>92</v>
      </c>
      <c r="B64" s="67">
        <v>570</v>
      </c>
      <c r="C64" s="29">
        <v>2</v>
      </c>
      <c r="D64" s="29">
        <v>3</v>
      </c>
      <c r="E64" s="27" t="s">
        <v>4</v>
      </c>
      <c r="F64" s="30" t="s">
        <v>1</v>
      </c>
      <c r="G64" s="31">
        <f>G65</f>
        <v>179</v>
      </c>
    </row>
    <row r="65" spans="1:7" ht="51">
      <c r="A65" s="28" t="s">
        <v>102</v>
      </c>
      <c r="B65" s="67">
        <v>570</v>
      </c>
      <c r="C65" s="29">
        <v>2</v>
      </c>
      <c r="D65" s="29">
        <v>3</v>
      </c>
      <c r="E65" s="27" t="s">
        <v>32</v>
      </c>
      <c r="F65" s="30" t="s">
        <v>1</v>
      </c>
      <c r="G65" s="31">
        <f>G66+G68</f>
        <v>179</v>
      </c>
    </row>
    <row r="66" spans="1:7" ht="76.5">
      <c r="A66" s="28" t="s">
        <v>13</v>
      </c>
      <c r="B66" s="67">
        <v>570</v>
      </c>
      <c r="C66" s="29">
        <v>2</v>
      </c>
      <c r="D66" s="29">
        <v>3</v>
      </c>
      <c r="E66" s="27" t="s">
        <v>32</v>
      </c>
      <c r="F66" s="30">
        <v>100</v>
      </c>
      <c r="G66" s="31">
        <f>G67</f>
        <v>178.3</v>
      </c>
    </row>
    <row r="67" spans="1:7" ht="38.25">
      <c r="A67" s="28" t="s">
        <v>103</v>
      </c>
      <c r="B67" s="67">
        <v>570</v>
      </c>
      <c r="C67" s="29">
        <v>2</v>
      </c>
      <c r="D67" s="29">
        <v>3</v>
      </c>
      <c r="E67" s="27" t="s">
        <v>32</v>
      </c>
      <c r="F67" s="30">
        <v>120</v>
      </c>
      <c r="G67" s="31">
        <v>178.3</v>
      </c>
    </row>
    <row r="68" spans="1:7" ht="25.5">
      <c r="A68" s="28" t="s">
        <v>6</v>
      </c>
      <c r="B68" s="67">
        <v>570</v>
      </c>
      <c r="C68" s="29">
        <v>2</v>
      </c>
      <c r="D68" s="29">
        <v>3</v>
      </c>
      <c r="E68" s="27" t="s">
        <v>32</v>
      </c>
      <c r="F68" s="30">
        <v>200</v>
      </c>
      <c r="G68" s="31">
        <f>G69</f>
        <v>0.7</v>
      </c>
    </row>
    <row r="69" spans="1:7" ht="38.25">
      <c r="A69" s="28" t="s">
        <v>5</v>
      </c>
      <c r="B69" s="67">
        <v>570</v>
      </c>
      <c r="C69" s="29">
        <v>2</v>
      </c>
      <c r="D69" s="29">
        <v>3</v>
      </c>
      <c r="E69" s="27" t="s">
        <v>32</v>
      </c>
      <c r="F69" s="30">
        <v>240</v>
      </c>
      <c r="G69" s="31">
        <v>0.7</v>
      </c>
    </row>
    <row r="70" spans="1:7" ht="25.5">
      <c r="A70" s="48" t="s">
        <v>31</v>
      </c>
      <c r="B70" s="67">
        <v>570</v>
      </c>
      <c r="C70" s="49">
        <v>3</v>
      </c>
      <c r="D70" s="49"/>
      <c r="E70" s="50"/>
      <c r="F70" s="41"/>
      <c r="G70" s="51">
        <f>G71</f>
        <v>31.1</v>
      </c>
    </row>
    <row r="71" spans="1:7" ht="51">
      <c r="A71" s="48" t="s">
        <v>30</v>
      </c>
      <c r="B71" s="67">
        <v>570</v>
      </c>
      <c r="C71" s="49">
        <v>3</v>
      </c>
      <c r="D71" s="49">
        <v>9</v>
      </c>
      <c r="E71" s="50" t="s">
        <v>1</v>
      </c>
      <c r="F71" s="41" t="s">
        <v>1</v>
      </c>
      <c r="G71" s="51">
        <f>G72</f>
        <v>31.1</v>
      </c>
    </row>
    <row r="72" spans="1:7" ht="63.75">
      <c r="A72" s="52" t="s">
        <v>104</v>
      </c>
      <c r="B72" s="67">
        <v>570</v>
      </c>
      <c r="C72" s="53">
        <v>3</v>
      </c>
      <c r="D72" s="29">
        <v>9</v>
      </c>
      <c r="E72" s="27" t="s">
        <v>56</v>
      </c>
      <c r="F72" s="30" t="s">
        <v>1</v>
      </c>
      <c r="G72" s="31">
        <f>G73+G76</f>
        <v>31.1</v>
      </c>
    </row>
    <row r="73" spans="1:7" ht="140.25">
      <c r="A73" s="54" t="s">
        <v>105</v>
      </c>
      <c r="B73" s="67">
        <v>570</v>
      </c>
      <c r="C73" s="53">
        <v>3</v>
      </c>
      <c r="D73" s="29">
        <v>9</v>
      </c>
      <c r="E73" s="55" t="s">
        <v>57</v>
      </c>
      <c r="F73" s="30" t="s">
        <v>1</v>
      </c>
      <c r="G73" s="31">
        <f>G74</f>
        <v>31.1</v>
      </c>
    </row>
    <row r="74" spans="1:7" ht="25.5">
      <c r="A74" s="28" t="s">
        <v>6</v>
      </c>
      <c r="B74" s="67">
        <v>570</v>
      </c>
      <c r="C74" s="53">
        <v>3</v>
      </c>
      <c r="D74" s="29">
        <v>9</v>
      </c>
      <c r="E74" s="55" t="s">
        <v>57</v>
      </c>
      <c r="F74" s="30">
        <v>200</v>
      </c>
      <c r="G74" s="31">
        <f>G75</f>
        <v>31.1</v>
      </c>
    </row>
    <row r="75" spans="1:7" ht="38.25">
      <c r="A75" s="28" t="s">
        <v>5</v>
      </c>
      <c r="B75" s="67">
        <v>570</v>
      </c>
      <c r="C75" s="53">
        <v>3</v>
      </c>
      <c r="D75" s="29">
        <v>9</v>
      </c>
      <c r="E75" s="55" t="s">
        <v>57</v>
      </c>
      <c r="F75" s="30">
        <v>240</v>
      </c>
      <c r="G75" s="31">
        <v>31.1</v>
      </c>
    </row>
    <row r="76" spans="1:7" ht="114.75">
      <c r="A76" s="54" t="s">
        <v>106</v>
      </c>
      <c r="B76" s="67">
        <v>570</v>
      </c>
      <c r="C76" s="53">
        <v>3</v>
      </c>
      <c r="D76" s="29">
        <v>9</v>
      </c>
      <c r="E76" s="55" t="s">
        <v>58</v>
      </c>
      <c r="F76" s="30"/>
      <c r="G76" s="31">
        <f>G77</f>
        <v>0</v>
      </c>
    </row>
    <row r="77" spans="1:7" ht="25.5">
      <c r="A77" s="56" t="s">
        <v>6</v>
      </c>
      <c r="B77" s="67">
        <v>570</v>
      </c>
      <c r="C77" s="29">
        <v>3</v>
      </c>
      <c r="D77" s="29">
        <v>9</v>
      </c>
      <c r="E77" s="55" t="s">
        <v>58</v>
      </c>
      <c r="F77" s="30">
        <v>200</v>
      </c>
      <c r="G77" s="31">
        <f>G78</f>
        <v>0</v>
      </c>
    </row>
    <row r="78" spans="1:7" ht="38.25">
      <c r="A78" s="28" t="s">
        <v>5</v>
      </c>
      <c r="B78" s="67">
        <v>570</v>
      </c>
      <c r="C78" s="29">
        <v>3</v>
      </c>
      <c r="D78" s="29">
        <v>9</v>
      </c>
      <c r="E78" s="55" t="s">
        <v>58</v>
      </c>
      <c r="F78" s="30">
        <v>240</v>
      </c>
      <c r="G78" s="31">
        <v>0</v>
      </c>
    </row>
    <row r="79" spans="1:7">
      <c r="A79" s="48" t="s">
        <v>29</v>
      </c>
      <c r="B79" s="67">
        <v>570</v>
      </c>
      <c r="C79" s="57">
        <v>4</v>
      </c>
      <c r="D79" s="49"/>
      <c r="E79" s="50"/>
      <c r="F79" s="41"/>
      <c r="G79" s="51">
        <f>G80</f>
        <v>565.80000000000007</v>
      </c>
    </row>
    <row r="80" spans="1:7">
      <c r="A80" s="48" t="s">
        <v>28</v>
      </c>
      <c r="B80" s="67">
        <v>570</v>
      </c>
      <c r="C80" s="57">
        <v>4</v>
      </c>
      <c r="D80" s="49">
        <v>9</v>
      </c>
      <c r="E80" s="50" t="s">
        <v>1</v>
      </c>
      <c r="F80" s="41" t="s">
        <v>1</v>
      </c>
      <c r="G80" s="51">
        <f>G81</f>
        <v>565.80000000000007</v>
      </c>
    </row>
    <row r="81" spans="1:7" ht="76.5">
      <c r="A81" s="58" t="s">
        <v>107</v>
      </c>
      <c r="B81" s="67">
        <v>570</v>
      </c>
      <c r="C81" s="53">
        <v>4</v>
      </c>
      <c r="D81" s="29">
        <v>9</v>
      </c>
      <c r="E81" s="59" t="s">
        <v>59</v>
      </c>
      <c r="F81" s="41"/>
      <c r="G81" s="31">
        <f>G85+G82</f>
        <v>565.80000000000007</v>
      </c>
    </row>
    <row r="82" spans="1:7" ht="38.25">
      <c r="A82" s="58" t="s">
        <v>141</v>
      </c>
      <c r="B82" s="67">
        <v>570</v>
      </c>
      <c r="C82" s="53">
        <v>4</v>
      </c>
      <c r="D82" s="29">
        <v>9</v>
      </c>
      <c r="E82" s="59" t="s">
        <v>60</v>
      </c>
      <c r="F82" s="41"/>
      <c r="G82" s="31">
        <f>G83</f>
        <v>499.6</v>
      </c>
    </row>
    <row r="83" spans="1:7" ht="25.5">
      <c r="A83" s="28" t="s">
        <v>6</v>
      </c>
      <c r="B83" s="67">
        <v>570</v>
      </c>
      <c r="C83" s="53">
        <v>4</v>
      </c>
      <c r="D83" s="29">
        <v>9</v>
      </c>
      <c r="E83" s="59" t="s">
        <v>60</v>
      </c>
      <c r="F83" s="30">
        <v>200</v>
      </c>
      <c r="G83" s="31">
        <f>G84</f>
        <v>499.6</v>
      </c>
    </row>
    <row r="84" spans="1:7" ht="38.25">
      <c r="A84" s="28" t="s">
        <v>5</v>
      </c>
      <c r="B84" s="67">
        <v>570</v>
      </c>
      <c r="C84" s="53">
        <v>4</v>
      </c>
      <c r="D84" s="29">
        <v>9</v>
      </c>
      <c r="E84" s="59" t="s">
        <v>60</v>
      </c>
      <c r="F84" s="30">
        <v>240</v>
      </c>
      <c r="G84" s="31">
        <v>499.6</v>
      </c>
    </row>
    <row r="85" spans="1:7" ht="25.5">
      <c r="A85" s="58" t="s">
        <v>142</v>
      </c>
      <c r="B85" s="67">
        <v>570</v>
      </c>
      <c r="C85" s="53">
        <v>4</v>
      </c>
      <c r="D85" s="29">
        <v>9</v>
      </c>
      <c r="E85" s="59" t="s">
        <v>61</v>
      </c>
      <c r="F85" s="30" t="s">
        <v>1</v>
      </c>
      <c r="G85" s="31">
        <f>G86+G88</f>
        <v>66.2</v>
      </c>
    </row>
    <row r="86" spans="1:7" ht="25.5">
      <c r="A86" s="28" t="s">
        <v>6</v>
      </c>
      <c r="B86" s="67">
        <v>570</v>
      </c>
      <c r="C86" s="53">
        <v>4</v>
      </c>
      <c r="D86" s="29">
        <v>9</v>
      </c>
      <c r="E86" s="59" t="s">
        <v>61</v>
      </c>
      <c r="F86" s="30">
        <v>200</v>
      </c>
      <c r="G86" s="31">
        <f>G87</f>
        <v>66.2</v>
      </c>
    </row>
    <row r="87" spans="1:7" ht="38.25">
      <c r="A87" s="28" t="s">
        <v>5</v>
      </c>
      <c r="B87" s="67">
        <v>570</v>
      </c>
      <c r="C87" s="53">
        <v>4</v>
      </c>
      <c r="D87" s="29">
        <v>9</v>
      </c>
      <c r="E87" s="59" t="s">
        <v>61</v>
      </c>
      <c r="F87" s="30">
        <v>240</v>
      </c>
      <c r="G87" s="31">
        <v>66.2</v>
      </c>
    </row>
    <row r="88" spans="1:7">
      <c r="A88" s="28" t="s">
        <v>7</v>
      </c>
      <c r="B88" s="67">
        <v>570</v>
      </c>
      <c r="C88" s="53">
        <v>4</v>
      </c>
      <c r="D88" s="29">
        <v>9</v>
      </c>
      <c r="E88" s="59" t="s">
        <v>61</v>
      </c>
      <c r="F88" s="30">
        <v>800</v>
      </c>
      <c r="G88" s="31">
        <f>G89</f>
        <v>0</v>
      </c>
    </row>
    <row r="89" spans="1:7" ht="51">
      <c r="A89" s="28" t="s">
        <v>109</v>
      </c>
      <c r="B89" s="67">
        <v>570</v>
      </c>
      <c r="C89" s="29">
        <v>4</v>
      </c>
      <c r="D89" s="29">
        <v>9</v>
      </c>
      <c r="E89" s="59" t="s">
        <v>61</v>
      </c>
      <c r="F89" s="30">
        <v>810</v>
      </c>
      <c r="G89" s="31">
        <v>0</v>
      </c>
    </row>
    <row r="90" spans="1:7">
      <c r="A90" s="48" t="s">
        <v>26</v>
      </c>
      <c r="B90" s="67">
        <v>570</v>
      </c>
      <c r="C90" s="49">
        <v>5</v>
      </c>
      <c r="D90" s="49" t="s">
        <v>1</v>
      </c>
      <c r="E90" s="50" t="s">
        <v>1</v>
      </c>
      <c r="F90" s="41" t="s">
        <v>1</v>
      </c>
      <c r="G90" s="51">
        <f>G94+G116+G91</f>
        <v>4907.5999999999995</v>
      </c>
    </row>
    <row r="91" spans="1:7" ht="38.25">
      <c r="A91" s="60" t="s">
        <v>143</v>
      </c>
      <c r="B91" s="67">
        <v>570</v>
      </c>
      <c r="C91" s="49">
        <v>5</v>
      </c>
      <c r="D91" s="49">
        <v>1</v>
      </c>
      <c r="E91" s="27"/>
      <c r="F91" s="30"/>
      <c r="G91" s="51">
        <f>G92</f>
        <v>27.3</v>
      </c>
    </row>
    <row r="92" spans="1:7" ht="25.5">
      <c r="A92" s="28" t="s">
        <v>6</v>
      </c>
      <c r="B92" s="67">
        <v>570</v>
      </c>
      <c r="C92" s="29">
        <v>5</v>
      </c>
      <c r="D92" s="29">
        <v>1</v>
      </c>
      <c r="E92" s="27">
        <v>9900826</v>
      </c>
      <c r="F92" s="30">
        <v>200</v>
      </c>
      <c r="G92" s="31">
        <f>G93</f>
        <v>27.3</v>
      </c>
    </row>
    <row r="93" spans="1:7" ht="38.25">
      <c r="A93" s="28" t="s">
        <v>5</v>
      </c>
      <c r="B93" s="67">
        <v>570</v>
      </c>
      <c r="C93" s="29">
        <v>5</v>
      </c>
      <c r="D93" s="29">
        <v>1</v>
      </c>
      <c r="E93" s="27">
        <v>9900826</v>
      </c>
      <c r="F93" s="30">
        <v>240</v>
      </c>
      <c r="G93" s="31">
        <v>27.3</v>
      </c>
    </row>
    <row r="94" spans="1:7">
      <c r="A94" s="60" t="s">
        <v>25</v>
      </c>
      <c r="B94" s="67">
        <v>570</v>
      </c>
      <c r="C94" s="49">
        <v>5</v>
      </c>
      <c r="D94" s="49">
        <v>2</v>
      </c>
      <c r="E94" s="50"/>
      <c r="F94" s="41" t="s">
        <v>1</v>
      </c>
      <c r="G94" s="51">
        <f>G95+G98+G113</f>
        <v>4417.3999999999996</v>
      </c>
    </row>
    <row r="95" spans="1:7" ht="25.5">
      <c r="A95" s="60" t="s">
        <v>144</v>
      </c>
      <c r="B95" s="67">
        <v>570</v>
      </c>
      <c r="C95" s="57">
        <v>5</v>
      </c>
      <c r="D95" s="49">
        <v>2</v>
      </c>
      <c r="E95" s="50">
        <v>302054</v>
      </c>
      <c r="F95" s="41"/>
      <c r="G95" s="51">
        <f>G96</f>
        <v>1382</v>
      </c>
    </row>
    <row r="96" spans="1:7">
      <c r="A96" s="28" t="s">
        <v>7</v>
      </c>
      <c r="B96" s="67">
        <v>570</v>
      </c>
      <c r="C96" s="53">
        <v>5</v>
      </c>
      <c r="D96" s="29">
        <v>2</v>
      </c>
      <c r="E96" s="27">
        <v>302054</v>
      </c>
      <c r="F96" s="30">
        <v>800</v>
      </c>
      <c r="G96" s="31">
        <f>G97</f>
        <v>1382</v>
      </c>
    </row>
    <row r="97" spans="1:7" ht="51">
      <c r="A97" s="28" t="s">
        <v>109</v>
      </c>
      <c r="B97" s="67">
        <v>570</v>
      </c>
      <c r="C97" s="53">
        <v>5</v>
      </c>
      <c r="D97" s="29">
        <v>2</v>
      </c>
      <c r="E97" s="27">
        <v>302054</v>
      </c>
      <c r="F97" s="30">
        <v>810</v>
      </c>
      <c r="G97" s="31">
        <v>1382</v>
      </c>
    </row>
    <row r="98" spans="1:7" ht="76.5">
      <c r="A98" s="75" t="s">
        <v>110</v>
      </c>
      <c r="B98" s="67">
        <v>570</v>
      </c>
      <c r="C98" s="57">
        <v>5</v>
      </c>
      <c r="D98" s="49">
        <v>2</v>
      </c>
      <c r="E98" s="76" t="s">
        <v>62</v>
      </c>
      <c r="F98" s="41"/>
      <c r="G98" s="51">
        <f>G99+G107+G110</f>
        <v>2995.3999999999996</v>
      </c>
    </row>
    <row r="99" spans="1:7" ht="102">
      <c r="A99" s="77" t="s">
        <v>111</v>
      </c>
      <c r="B99" s="67">
        <v>570</v>
      </c>
      <c r="C99" s="49">
        <v>5</v>
      </c>
      <c r="D99" s="49">
        <v>2</v>
      </c>
      <c r="E99" s="78" t="s">
        <v>63</v>
      </c>
      <c r="F99" s="41"/>
      <c r="G99" s="51">
        <f>G100+G104</f>
        <v>1942.6999999999998</v>
      </c>
    </row>
    <row r="100" spans="1:7" ht="25.5">
      <c r="A100" s="28" t="s">
        <v>6</v>
      </c>
      <c r="B100" s="67">
        <v>570</v>
      </c>
      <c r="C100" s="29">
        <v>5</v>
      </c>
      <c r="D100" s="29">
        <v>2</v>
      </c>
      <c r="E100" s="59" t="s">
        <v>63</v>
      </c>
      <c r="F100" s="30">
        <v>200</v>
      </c>
      <c r="G100" s="31">
        <f>G101</f>
        <v>343.6</v>
      </c>
    </row>
    <row r="101" spans="1:7" ht="38.25">
      <c r="A101" s="28" t="s">
        <v>5</v>
      </c>
      <c r="B101" s="67">
        <v>570</v>
      </c>
      <c r="C101" s="29">
        <v>5</v>
      </c>
      <c r="D101" s="29">
        <v>2</v>
      </c>
      <c r="E101" s="59" t="s">
        <v>63</v>
      </c>
      <c r="F101" s="30">
        <v>240</v>
      </c>
      <c r="G101" s="31">
        <v>343.6</v>
      </c>
    </row>
    <row r="102" spans="1:7" ht="38.25">
      <c r="A102" s="28" t="s">
        <v>112</v>
      </c>
      <c r="B102" s="67">
        <v>570</v>
      </c>
      <c r="C102" s="29">
        <v>5</v>
      </c>
      <c r="D102" s="29">
        <v>2</v>
      </c>
      <c r="E102" s="59" t="s">
        <v>63</v>
      </c>
      <c r="F102" s="30">
        <v>400</v>
      </c>
      <c r="G102" s="31">
        <f>G103</f>
        <v>0</v>
      </c>
    </row>
    <row r="103" spans="1:7">
      <c r="A103" s="28" t="s">
        <v>15</v>
      </c>
      <c r="B103" s="67">
        <v>570</v>
      </c>
      <c r="C103" s="29">
        <v>5</v>
      </c>
      <c r="D103" s="29">
        <v>2</v>
      </c>
      <c r="E103" s="59" t="s">
        <v>63</v>
      </c>
      <c r="F103" s="30">
        <v>410</v>
      </c>
      <c r="G103" s="31"/>
    </row>
    <row r="104" spans="1:7">
      <c r="A104" s="28" t="s">
        <v>7</v>
      </c>
      <c r="B104" s="67">
        <v>570</v>
      </c>
      <c r="C104" s="29">
        <v>5</v>
      </c>
      <c r="D104" s="29">
        <v>2</v>
      </c>
      <c r="E104" s="59" t="s">
        <v>63</v>
      </c>
      <c r="F104" s="30">
        <v>800</v>
      </c>
      <c r="G104" s="31">
        <f>G106+G105</f>
        <v>1599.1</v>
      </c>
    </row>
    <row r="105" spans="1:7" ht="51">
      <c r="A105" s="28" t="s">
        <v>109</v>
      </c>
      <c r="B105" s="67">
        <v>570</v>
      </c>
      <c r="C105" s="29">
        <v>5</v>
      </c>
      <c r="D105" s="29">
        <v>2</v>
      </c>
      <c r="E105" s="59" t="s">
        <v>63</v>
      </c>
      <c r="F105" s="30">
        <v>810</v>
      </c>
      <c r="G105" s="31">
        <v>1559.1</v>
      </c>
    </row>
    <row r="106" spans="1:7">
      <c r="A106" s="28" t="s">
        <v>9</v>
      </c>
      <c r="B106" s="67">
        <v>570</v>
      </c>
      <c r="C106" s="29">
        <v>5</v>
      </c>
      <c r="D106" s="29">
        <v>2</v>
      </c>
      <c r="E106" s="59" t="s">
        <v>63</v>
      </c>
      <c r="F106" s="30">
        <v>850</v>
      </c>
      <c r="G106" s="31">
        <v>40</v>
      </c>
    </row>
    <row r="107" spans="1:7" ht="89.25">
      <c r="A107" s="48" t="s">
        <v>145</v>
      </c>
      <c r="B107" s="67">
        <v>570</v>
      </c>
      <c r="C107" s="49">
        <v>5</v>
      </c>
      <c r="D107" s="49">
        <v>2</v>
      </c>
      <c r="E107" s="78">
        <v>5706043</v>
      </c>
      <c r="F107" s="41"/>
      <c r="G107" s="51">
        <f>G108</f>
        <v>52.7</v>
      </c>
    </row>
    <row r="108" spans="1:7">
      <c r="A108" s="28" t="s">
        <v>7</v>
      </c>
      <c r="B108" s="67">
        <v>570</v>
      </c>
      <c r="C108" s="29">
        <v>5</v>
      </c>
      <c r="D108" s="29">
        <v>2</v>
      </c>
      <c r="E108" s="59">
        <v>5706043</v>
      </c>
      <c r="F108" s="30">
        <v>800</v>
      </c>
      <c r="G108" s="31">
        <f>G109</f>
        <v>52.7</v>
      </c>
    </row>
    <row r="109" spans="1:7" ht="51">
      <c r="A109" s="28" t="s">
        <v>109</v>
      </c>
      <c r="B109" s="67">
        <v>570</v>
      </c>
      <c r="C109" s="29">
        <v>5</v>
      </c>
      <c r="D109" s="29">
        <v>2</v>
      </c>
      <c r="E109" s="59">
        <v>5706043</v>
      </c>
      <c r="F109" s="30">
        <v>810</v>
      </c>
      <c r="G109" s="31">
        <v>52.7</v>
      </c>
    </row>
    <row r="110" spans="1:7" ht="76.5">
      <c r="A110" s="48" t="s">
        <v>146</v>
      </c>
      <c r="B110" s="67">
        <v>570</v>
      </c>
      <c r="C110" s="49">
        <v>5</v>
      </c>
      <c r="D110" s="49">
        <v>2</v>
      </c>
      <c r="E110" s="78">
        <v>5707043</v>
      </c>
      <c r="F110" s="41"/>
      <c r="G110" s="51">
        <f>G111</f>
        <v>1000</v>
      </c>
    </row>
    <row r="111" spans="1:7">
      <c r="A111" s="28" t="s">
        <v>7</v>
      </c>
      <c r="B111" s="67">
        <v>570</v>
      </c>
      <c r="C111" s="29">
        <v>5</v>
      </c>
      <c r="D111" s="29">
        <v>2</v>
      </c>
      <c r="E111" s="59">
        <v>5707043</v>
      </c>
      <c r="F111" s="30">
        <v>800</v>
      </c>
      <c r="G111" s="31">
        <f>G112</f>
        <v>1000</v>
      </c>
    </row>
    <row r="112" spans="1:7" ht="51">
      <c r="A112" s="28" t="s">
        <v>109</v>
      </c>
      <c r="B112" s="67">
        <v>570</v>
      </c>
      <c r="C112" s="29">
        <v>5</v>
      </c>
      <c r="D112" s="29">
        <v>2</v>
      </c>
      <c r="E112" s="59">
        <v>5707043</v>
      </c>
      <c r="F112" s="30">
        <v>810</v>
      </c>
      <c r="G112" s="31">
        <v>1000</v>
      </c>
    </row>
    <row r="113" spans="1:7" ht="38.25">
      <c r="A113" s="48" t="s">
        <v>143</v>
      </c>
      <c r="B113" s="67">
        <v>570</v>
      </c>
      <c r="C113" s="49">
        <v>5</v>
      </c>
      <c r="D113" s="49">
        <v>2</v>
      </c>
      <c r="E113" s="78">
        <v>9900826</v>
      </c>
      <c r="F113" s="41"/>
      <c r="G113" s="51">
        <f>G114</f>
        <v>40</v>
      </c>
    </row>
    <row r="114" spans="1:7" ht="25.5">
      <c r="A114" s="28" t="s">
        <v>6</v>
      </c>
      <c r="B114" s="67">
        <v>570</v>
      </c>
      <c r="C114" s="29">
        <v>5</v>
      </c>
      <c r="D114" s="29">
        <v>2</v>
      </c>
      <c r="E114" s="59">
        <v>9900826</v>
      </c>
      <c r="F114" s="30">
        <v>200</v>
      </c>
      <c r="G114" s="31">
        <f>G115</f>
        <v>40</v>
      </c>
    </row>
    <row r="115" spans="1:7" ht="38.25">
      <c r="A115" s="28" t="s">
        <v>5</v>
      </c>
      <c r="B115" s="67">
        <v>570</v>
      </c>
      <c r="C115" s="29">
        <v>5</v>
      </c>
      <c r="D115" s="29">
        <v>2</v>
      </c>
      <c r="E115" s="59">
        <v>9900826</v>
      </c>
      <c r="F115" s="30">
        <v>240</v>
      </c>
      <c r="G115" s="31">
        <v>40</v>
      </c>
    </row>
    <row r="116" spans="1:7">
      <c r="A116" s="48" t="s">
        <v>24</v>
      </c>
      <c r="B116" s="67">
        <v>570</v>
      </c>
      <c r="C116" s="49">
        <v>5</v>
      </c>
      <c r="D116" s="49">
        <v>3</v>
      </c>
      <c r="E116" s="50"/>
      <c r="F116" s="41"/>
      <c r="G116" s="51">
        <f>G117</f>
        <v>462.90000000000003</v>
      </c>
    </row>
    <row r="117" spans="1:7" ht="63.75">
      <c r="A117" s="58" t="s">
        <v>113</v>
      </c>
      <c r="B117" s="67">
        <v>570</v>
      </c>
      <c r="C117" s="49">
        <v>5</v>
      </c>
      <c r="D117" s="49">
        <v>3</v>
      </c>
      <c r="E117" s="59" t="s">
        <v>65</v>
      </c>
      <c r="F117" s="30"/>
      <c r="G117" s="31">
        <f>G118+G128+G132+G124</f>
        <v>462.90000000000003</v>
      </c>
    </row>
    <row r="118" spans="1:7" ht="76.5">
      <c r="A118" s="58" t="s">
        <v>114</v>
      </c>
      <c r="B118" s="67">
        <v>570</v>
      </c>
      <c r="C118" s="29">
        <v>5</v>
      </c>
      <c r="D118" s="29">
        <v>3</v>
      </c>
      <c r="E118" s="55" t="s">
        <v>66</v>
      </c>
      <c r="F118" s="30"/>
      <c r="G118" s="51">
        <f>G119</f>
        <v>420.70000000000005</v>
      </c>
    </row>
    <row r="119" spans="1:7" ht="89.25">
      <c r="A119" s="58" t="s">
        <v>115</v>
      </c>
      <c r="B119" s="67">
        <v>570</v>
      </c>
      <c r="C119" s="29">
        <v>5</v>
      </c>
      <c r="D119" s="29">
        <v>3</v>
      </c>
      <c r="E119" s="59" t="s">
        <v>64</v>
      </c>
      <c r="F119" s="30"/>
      <c r="G119" s="31">
        <f>G120+G122</f>
        <v>420.70000000000005</v>
      </c>
    </row>
    <row r="120" spans="1:7" ht="25.5">
      <c r="A120" s="28" t="s">
        <v>6</v>
      </c>
      <c r="B120" s="67">
        <v>570</v>
      </c>
      <c r="C120" s="29">
        <v>5</v>
      </c>
      <c r="D120" s="29">
        <v>3</v>
      </c>
      <c r="E120" s="59" t="s">
        <v>64</v>
      </c>
      <c r="F120" s="30">
        <v>200</v>
      </c>
      <c r="G120" s="31">
        <f>G121</f>
        <v>203.9</v>
      </c>
    </row>
    <row r="121" spans="1:7" ht="38.25">
      <c r="A121" s="28" t="s">
        <v>5</v>
      </c>
      <c r="B121" s="67">
        <v>570</v>
      </c>
      <c r="C121" s="29">
        <v>5</v>
      </c>
      <c r="D121" s="29">
        <v>3</v>
      </c>
      <c r="E121" s="59" t="s">
        <v>64</v>
      </c>
      <c r="F121" s="30">
        <v>240</v>
      </c>
      <c r="G121" s="31">
        <v>203.9</v>
      </c>
    </row>
    <row r="122" spans="1:7" ht="38.25">
      <c r="A122" s="28" t="s">
        <v>112</v>
      </c>
      <c r="B122" s="67">
        <v>570</v>
      </c>
      <c r="C122" s="29">
        <v>5</v>
      </c>
      <c r="D122" s="29">
        <v>3</v>
      </c>
      <c r="E122" s="59" t="s">
        <v>64</v>
      </c>
      <c r="F122" s="30">
        <v>400</v>
      </c>
      <c r="G122" s="31">
        <f>G123</f>
        <v>216.8</v>
      </c>
    </row>
    <row r="123" spans="1:7">
      <c r="A123" s="28" t="s">
        <v>15</v>
      </c>
      <c r="B123" s="67">
        <v>570</v>
      </c>
      <c r="C123" s="29">
        <v>5</v>
      </c>
      <c r="D123" s="29">
        <v>3</v>
      </c>
      <c r="E123" s="59" t="s">
        <v>64</v>
      </c>
      <c r="F123" s="30">
        <v>410</v>
      </c>
      <c r="G123" s="31">
        <v>216.8</v>
      </c>
    </row>
    <row r="124" spans="1:7" ht="76.5">
      <c r="A124" s="58" t="s">
        <v>116</v>
      </c>
      <c r="B124" s="67">
        <v>570</v>
      </c>
      <c r="C124" s="29">
        <v>5</v>
      </c>
      <c r="D124" s="29">
        <v>3</v>
      </c>
      <c r="E124" s="55" t="s">
        <v>68</v>
      </c>
      <c r="F124" s="30"/>
      <c r="G124" s="31">
        <f>G125</f>
        <v>30.4</v>
      </c>
    </row>
    <row r="125" spans="1:7" ht="89.25">
      <c r="A125" s="58" t="s">
        <v>117</v>
      </c>
      <c r="B125" s="67">
        <v>570</v>
      </c>
      <c r="C125" s="29">
        <v>5</v>
      </c>
      <c r="D125" s="29">
        <v>3</v>
      </c>
      <c r="E125" s="59" t="s">
        <v>67</v>
      </c>
      <c r="F125" s="30"/>
      <c r="G125" s="31">
        <f>G126</f>
        <v>30.4</v>
      </c>
    </row>
    <row r="126" spans="1:7" ht="25.5">
      <c r="A126" s="28" t="s">
        <v>6</v>
      </c>
      <c r="B126" s="67">
        <v>570</v>
      </c>
      <c r="C126" s="29">
        <v>5</v>
      </c>
      <c r="D126" s="29">
        <v>3</v>
      </c>
      <c r="E126" s="59" t="s">
        <v>67</v>
      </c>
      <c r="F126" s="30">
        <v>200</v>
      </c>
      <c r="G126" s="31">
        <f>G127</f>
        <v>30.4</v>
      </c>
    </row>
    <row r="127" spans="1:7" ht="38.25">
      <c r="A127" s="28" t="s">
        <v>5</v>
      </c>
      <c r="B127" s="67">
        <v>570</v>
      </c>
      <c r="C127" s="29">
        <v>5</v>
      </c>
      <c r="D127" s="29">
        <v>3</v>
      </c>
      <c r="E127" s="59" t="s">
        <v>67</v>
      </c>
      <c r="F127" s="30">
        <v>240</v>
      </c>
      <c r="G127" s="31">
        <v>30.4</v>
      </c>
    </row>
    <row r="128" spans="1:7" ht="89.25">
      <c r="A128" s="58" t="s">
        <v>118</v>
      </c>
      <c r="B128" s="67">
        <v>570</v>
      </c>
      <c r="C128" s="29">
        <v>5</v>
      </c>
      <c r="D128" s="29">
        <v>3</v>
      </c>
      <c r="E128" s="59" t="s">
        <v>69</v>
      </c>
      <c r="F128" s="30"/>
      <c r="G128" s="51">
        <f>G129</f>
        <v>6</v>
      </c>
    </row>
    <row r="129" spans="1:7" ht="102">
      <c r="A129" s="58" t="s">
        <v>119</v>
      </c>
      <c r="B129" s="67">
        <v>570</v>
      </c>
      <c r="C129" s="29">
        <v>5</v>
      </c>
      <c r="D129" s="29">
        <v>3</v>
      </c>
      <c r="E129" s="59" t="s">
        <v>70</v>
      </c>
      <c r="F129" s="30"/>
      <c r="G129" s="31">
        <f>G130</f>
        <v>6</v>
      </c>
    </row>
    <row r="130" spans="1:7" ht="25.5">
      <c r="A130" s="28" t="s">
        <v>6</v>
      </c>
      <c r="B130" s="67">
        <v>570</v>
      </c>
      <c r="C130" s="29">
        <v>5</v>
      </c>
      <c r="D130" s="29">
        <v>3</v>
      </c>
      <c r="E130" s="59" t="s">
        <v>70</v>
      </c>
      <c r="F130" s="30">
        <v>200</v>
      </c>
      <c r="G130" s="31">
        <f>G131</f>
        <v>6</v>
      </c>
    </row>
    <row r="131" spans="1:7" ht="38.25">
      <c r="A131" s="28" t="s">
        <v>5</v>
      </c>
      <c r="B131" s="67">
        <v>570</v>
      </c>
      <c r="C131" s="29">
        <v>5</v>
      </c>
      <c r="D131" s="29">
        <v>3</v>
      </c>
      <c r="E131" s="59" t="s">
        <v>70</v>
      </c>
      <c r="F131" s="30">
        <v>240</v>
      </c>
      <c r="G131" s="31">
        <v>6</v>
      </c>
    </row>
    <row r="132" spans="1:7" ht="76.5">
      <c r="A132" s="58" t="s">
        <v>120</v>
      </c>
      <c r="B132" s="67">
        <v>570</v>
      </c>
      <c r="C132" s="29">
        <v>5</v>
      </c>
      <c r="D132" s="29">
        <v>3</v>
      </c>
      <c r="E132" s="59" t="s">
        <v>71</v>
      </c>
      <c r="F132" s="30"/>
      <c r="G132" s="51">
        <f>G133</f>
        <v>5.8</v>
      </c>
    </row>
    <row r="133" spans="1:7" ht="89.25">
      <c r="A133" s="58" t="s">
        <v>121</v>
      </c>
      <c r="B133" s="67">
        <v>570</v>
      </c>
      <c r="C133" s="29">
        <v>5</v>
      </c>
      <c r="D133" s="29">
        <v>3</v>
      </c>
      <c r="E133" s="59" t="s">
        <v>72</v>
      </c>
      <c r="F133" s="30"/>
      <c r="G133" s="31">
        <f>G134</f>
        <v>5.8</v>
      </c>
    </row>
    <row r="134" spans="1:7" ht="25.5">
      <c r="A134" s="28" t="s">
        <v>6</v>
      </c>
      <c r="B134" s="67">
        <v>570</v>
      </c>
      <c r="C134" s="29">
        <v>5</v>
      </c>
      <c r="D134" s="29">
        <v>3</v>
      </c>
      <c r="E134" s="59" t="s">
        <v>72</v>
      </c>
      <c r="F134" s="30">
        <v>200</v>
      </c>
      <c r="G134" s="31">
        <f>G135</f>
        <v>5.8</v>
      </c>
    </row>
    <row r="135" spans="1:7" ht="38.25">
      <c r="A135" s="28" t="s">
        <v>5</v>
      </c>
      <c r="B135" s="67">
        <v>570</v>
      </c>
      <c r="C135" s="29">
        <v>5</v>
      </c>
      <c r="D135" s="29">
        <v>3</v>
      </c>
      <c r="E135" s="59" t="s">
        <v>72</v>
      </c>
      <c r="F135" s="30">
        <v>240</v>
      </c>
      <c r="G135" s="31">
        <v>5.8</v>
      </c>
    </row>
    <row r="136" spans="1:7">
      <c r="A136" s="48" t="s">
        <v>23</v>
      </c>
      <c r="B136" s="67">
        <v>570</v>
      </c>
      <c r="C136" s="49">
        <v>7</v>
      </c>
      <c r="D136" s="49"/>
      <c r="E136" s="62"/>
      <c r="F136" s="30"/>
      <c r="G136" s="51">
        <f>G137</f>
        <v>19.2</v>
      </c>
    </row>
    <row r="137" spans="1:7" ht="25.5">
      <c r="A137" s="48" t="s">
        <v>22</v>
      </c>
      <c r="B137" s="67">
        <v>570</v>
      </c>
      <c r="C137" s="49">
        <v>7</v>
      </c>
      <c r="D137" s="49">
        <v>7</v>
      </c>
      <c r="E137" s="62"/>
      <c r="F137" s="30"/>
      <c r="G137" s="51">
        <f>G138</f>
        <v>19.2</v>
      </c>
    </row>
    <row r="138" spans="1:7" ht="51">
      <c r="A138" s="58" t="s">
        <v>122</v>
      </c>
      <c r="B138" s="67">
        <v>570</v>
      </c>
      <c r="C138" s="29">
        <v>7</v>
      </c>
      <c r="D138" s="29">
        <v>7</v>
      </c>
      <c r="E138" s="59" t="s">
        <v>73</v>
      </c>
      <c r="F138" s="30"/>
      <c r="G138" s="31">
        <f>+G140</f>
        <v>19.2</v>
      </c>
    </row>
    <row r="139" spans="1:7" ht="63.75">
      <c r="A139" s="58" t="s">
        <v>123</v>
      </c>
      <c r="B139" s="67">
        <v>570</v>
      </c>
      <c r="C139" s="29">
        <v>7</v>
      </c>
      <c r="D139" s="29">
        <v>7</v>
      </c>
      <c r="E139" s="59" t="s">
        <v>74</v>
      </c>
      <c r="F139" s="30"/>
      <c r="G139" s="31">
        <f>G140</f>
        <v>19.2</v>
      </c>
    </row>
    <row r="140" spans="1:7" ht="25.5">
      <c r="A140" s="28" t="s">
        <v>6</v>
      </c>
      <c r="B140" s="67">
        <v>570</v>
      </c>
      <c r="C140" s="29">
        <v>7</v>
      </c>
      <c r="D140" s="29">
        <v>7</v>
      </c>
      <c r="E140" s="59" t="s">
        <v>74</v>
      </c>
      <c r="F140" s="30">
        <v>200</v>
      </c>
      <c r="G140" s="31">
        <f>+G141</f>
        <v>19.2</v>
      </c>
    </row>
    <row r="141" spans="1:7" ht="38.25">
      <c r="A141" s="28" t="s">
        <v>5</v>
      </c>
      <c r="B141" s="67">
        <v>570</v>
      </c>
      <c r="C141" s="29">
        <v>7</v>
      </c>
      <c r="D141" s="29">
        <v>7</v>
      </c>
      <c r="E141" s="59" t="s">
        <v>74</v>
      </c>
      <c r="F141" s="30">
        <v>240</v>
      </c>
      <c r="G141" s="31">
        <v>19.2</v>
      </c>
    </row>
    <row r="142" spans="1:7">
      <c r="A142" s="48" t="s">
        <v>21</v>
      </c>
      <c r="B142" s="67">
        <v>570</v>
      </c>
      <c r="C142" s="49">
        <v>8</v>
      </c>
      <c r="D142" s="49" t="s">
        <v>1</v>
      </c>
      <c r="E142" s="50" t="s">
        <v>1</v>
      </c>
      <c r="F142" s="41" t="s">
        <v>1</v>
      </c>
      <c r="G142" s="51">
        <f>G143</f>
        <v>2913.7000000000003</v>
      </c>
    </row>
    <row r="143" spans="1:7">
      <c r="A143" s="28" t="s">
        <v>20</v>
      </c>
      <c r="B143" s="67">
        <v>570</v>
      </c>
      <c r="C143" s="29">
        <v>8</v>
      </c>
      <c r="D143" s="29">
        <v>1</v>
      </c>
      <c r="E143" s="27" t="s">
        <v>1</v>
      </c>
      <c r="F143" s="30" t="s">
        <v>1</v>
      </c>
      <c r="G143" s="31">
        <f>G144</f>
        <v>2913.7000000000003</v>
      </c>
    </row>
    <row r="144" spans="1:7" ht="38.25">
      <c r="A144" s="58" t="s">
        <v>124</v>
      </c>
      <c r="B144" s="67">
        <v>570</v>
      </c>
      <c r="C144" s="53">
        <v>8</v>
      </c>
      <c r="D144" s="29">
        <v>1</v>
      </c>
      <c r="E144" s="59" t="s">
        <v>75</v>
      </c>
      <c r="F144" s="30" t="s">
        <v>1</v>
      </c>
      <c r="G144" s="31">
        <f>G145+G152+G155</f>
        <v>2913.7000000000003</v>
      </c>
    </row>
    <row r="145" spans="1:7" ht="38.25">
      <c r="A145" s="54" t="s">
        <v>125</v>
      </c>
      <c r="B145" s="67">
        <v>570</v>
      </c>
      <c r="C145" s="53">
        <v>8</v>
      </c>
      <c r="D145" s="29">
        <v>1</v>
      </c>
      <c r="E145" s="59" t="s">
        <v>77</v>
      </c>
      <c r="F145" s="30" t="s">
        <v>1</v>
      </c>
      <c r="G145" s="31">
        <f>G146+G148+G150</f>
        <v>2259</v>
      </c>
    </row>
    <row r="146" spans="1:7" ht="76.5">
      <c r="A146" s="28" t="s">
        <v>13</v>
      </c>
      <c r="B146" s="67">
        <v>570</v>
      </c>
      <c r="C146" s="53">
        <v>8</v>
      </c>
      <c r="D146" s="29">
        <v>1</v>
      </c>
      <c r="E146" s="59" t="s">
        <v>77</v>
      </c>
      <c r="F146" s="30">
        <v>100</v>
      </c>
      <c r="G146" s="31">
        <f>G147</f>
        <v>1154</v>
      </c>
    </row>
    <row r="147" spans="1:7" ht="25.5">
      <c r="A147" s="28" t="s">
        <v>126</v>
      </c>
      <c r="B147" s="67">
        <v>570</v>
      </c>
      <c r="C147" s="29">
        <v>8</v>
      </c>
      <c r="D147" s="29">
        <v>1</v>
      </c>
      <c r="E147" s="59" t="s">
        <v>77</v>
      </c>
      <c r="F147" s="30">
        <v>110</v>
      </c>
      <c r="G147" s="31">
        <v>1154</v>
      </c>
    </row>
    <row r="148" spans="1:7" ht="25.5">
      <c r="A148" s="28" t="s">
        <v>6</v>
      </c>
      <c r="B148" s="67">
        <v>570</v>
      </c>
      <c r="C148" s="29">
        <v>8</v>
      </c>
      <c r="D148" s="29">
        <v>1</v>
      </c>
      <c r="E148" s="59" t="s">
        <v>77</v>
      </c>
      <c r="F148" s="30">
        <v>200</v>
      </c>
      <c r="G148" s="31">
        <f>G149</f>
        <v>1027</v>
      </c>
    </row>
    <row r="149" spans="1:7" ht="38.25">
      <c r="A149" s="28" t="s">
        <v>5</v>
      </c>
      <c r="B149" s="67">
        <v>570</v>
      </c>
      <c r="C149" s="29">
        <v>8</v>
      </c>
      <c r="D149" s="29">
        <v>1</v>
      </c>
      <c r="E149" s="59" t="s">
        <v>77</v>
      </c>
      <c r="F149" s="30">
        <v>240</v>
      </c>
      <c r="G149" s="31">
        <v>1027</v>
      </c>
    </row>
    <row r="150" spans="1:7">
      <c r="A150" s="28" t="s">
        <v>7</v>
      </c>
      <c r="B150" s="67">
        <v>570</v>
      </c>
      <c r="C150" s="29">
        <v>8</v>
      </c>
      <c r="D150" s="29">
        <v>1</v>
      </c>
      <c r="E150" s="59" t="s">
        <v>77</v>
      </c>
      <c r="F150" s="30">
        <v>800</v>
      </c>
      <c r="G150" s="31">
        <f>G151</f>
        <v>78</v>
      </c>
    </row>
    <row r="151" spans="1:7">
      <c r="A151" s="28" t="s">
        <v>9</v>
      </c>
      <c r="B151" s="67">
        <v>570</v>
      </c>
      <c r="C151" s="29">
        <v>8</v>
      </c>
      <c r="D151" s="29">
        <v>1</v>
      </c>
      <c r="E151" s="59" t="s">
        <v>77</v>
      </c>
      <c r="F151" s="30">
        <v>850</v>
      </c>
      <c r="G151" s="31">
        <v>78</v>
      </c>
    </row>
    <row r="152" spans="1:7">
      <c r="A152" s="48" t="s">
        <v>127</v>
      </c>
      <c r="B152" s="67">
        <v>570</v>
      </c>
      <c r="C152" s="29">
        <v>8</v>
      </c>
      <c r="D152" s="29">
        <v>1</v>
      </c>
      <c r="E152" s="27" t="s">
        <v>76</v>
      </c>
      <c r="F152" s="30"/>
      <c r="G152" s="31">
        <f>G153</f>
        <v>640.9</v>
      </c>
    </row>
    <row r="153" spans="1:7">
      <c r="A153" s="28" t="s">
        <v>3</v>
      </c>
      <c r="B153" s="67">
        <v>570</v>
      </c>
      <c r="C153" s="29">
        <v>8</v>
      </c>
      <c r="D153" s="29">
        <v>1</v>
      </c>
      <c r="E153" s="27" t="s">
        <v>76</v>
      </c>
      <c r="F153" s="30">
        <v>500</v>
      </c>
      <c r="G153" s="31">
        <f>G154</f>
        <v>640.9</v>
      </c>
    </row>
    <row r="154" spans="1:7">
      <c r="A154" s="28" t="s">
        <v>2</v>
      </c>
      <c r="B154" s="67">
        <v>570</v>
      </c>
      <c r="C154" s="29">
        <v>8</v>
      </c>
      <c r="D154" s="29">
        <v>1</v>
      </c>
      <c r="E154" s="27" t="s">
        <v>76</v>
      </c>
      <c r="F154" s="30">
        <v>540</v>
      </c>
      <c r="G154" s="31">
        <v>640.9</v>
      </c>
    </row>
    <row r="155" spans="1:7" ht="76.5">
      <c r="A155" s="48" t="s">
        <v>147</v>
      </c>
      <c r="B155" s="67">
        <v>570</v>
      </c>
      <c r="C155" s="49">
        <v>8</v>
      </c>
      <c r="D155" s="49">
        <v>1</v>
      </c>
      <c r="E155" s="50">
        <v>5907051</v>
      </c>
      <c r="F155" s="41"/>
      <c r="G155" s="51">
        <f>G156</f>
        <v>13.8</v>
      </c>
    </row>
    <row r="156" spans="1:7" ht="25.5">
      <c r="A156" s="28" t="s">
        <v>6</v>
      </c>
      <c r="B156" s="67">
        <v>570</v>
      </c>
      <c r="C156" s="29">
        <v>8</v>
      </c>
      <c r="D156" s="29">
        <v>1</v>
      </c>
      <c r="E156" s="27">
        <v>5907051</v>
      </c>
      <c r="F156" s="30">
        <v>200</v>
      </c>
      <c r="G156" s="31">
        <v>13.8</v>
      </c>
    </row>
    <row r="157" spans="1:7" ht="38.25">
      <c r="A157" s="28" t="s">
        <v>5</v>
      </c>
      <c r="B157" s="67">
        <v>570</v>
      </c>
      <c r="C157" s="29">
        <v>8</v>
      </c>
      <c r="D157" s="29">
        <v>1</v>
      </c>
      <c r="E157" s="27">
        <v>5907051</v>
      </c>
      <c r="F157" s="30">
        <v>240</v>
      </c>
      <c r="G157" s="31">
        <v>13.8</v>
      </c>
    </row>
    <row r="158" spans="1:7">
      <c r="A158" s="48" t="s">
        <v>19</v>
      </c>
      <c r="B158" s="67">
        <v>570</v>
      </c>
      <c r="C158" s="49">
        <v>10</v>
      </c>
      <c r="D158" s="49"/>
      <c r="E158" s="50"/>
      <c r="F158" s="41"/>
      <c r="G158" s="51">
        <f>G159</f>
        <v>65.2</v>
      </c>
    </row>
    <row r="159" spans="1:7">
      <c r="A159" s="48" t="s">
        <v>18</v>
      </c>
      <c r="B159" s="67">
        <v>570</v>
      </c>
      <c r="C159" s="49">
        <v>10</v>
      </c>
      <c r="D159" s="49">
        <v>1</v>
      </c>
      <c r="E159" s="50" t="s">
        <v>1</v>
      </c>
      <c r="F159" s="41" t="s">
        <v>1</v>
      </c>
      <c r="G159" s="51">
        <f>G160</f>
        <v>65.2</v>
      </c>
    </row>
    <row r="160" spans="1:7" ht="25.5">
      <c r="A160" s="28" t="s">
        <v>128</v>
      </c>
      <c r="B160" s="67">
        <v>570</v>
      </c>
      <c r="C160" s="29">
        <v>10</v>
      </c>
      <c r="D160" s="29">
        <v>1</v>
      </c>
      <c r="E160" s="27" t="s">
        <v>4</v>
      </c>
      <c r="F160" s="30" t="s">
        <v>1</v>
      </c>
      <c r="G160" s="31">
        <f>G161</f>
        <v>65.2</v>
      </c>
    </row>
    <row r="161" spans="1:7" ht="38.25">
      <c r="A161" s="28" t="s">
        <v>129</v>
      </c>
      <c r="B161" s="67">
        <v>570</v>
      </c>
      <c r="C161" s="29">
        <v>10</v>
      </c>
      <c r="D161" s="29">
        <v>1</v>
      </c>
      <c r="E161" s="27" t="s">
        <v>78</v>
      </c>
      <c r="F161" s="30" t="s">
        <v>1</v>
      </c>
      <c r="G161" s="31">
        <f>G162</f>
        <v>65.2</v>
      </c>
    </row>
    <row r="162" spans="1:7" ht="25.5">
      <c r="A162" s="28" t="s">
        <v>14</v>
      </c>
      <c r="B162" s="67">
        <v>570</v>
      </c>
      <c r="C162" s="29">
        <v>10</v>
      </c>
      <c r="D162" s="29">
        <v>1</v>
      </c>
      <c r="E162" s="27" t="s">
        <v>78</v>
      </c>
      <c r="F162" s="30">
        <v>300</v>
      </c>
      <c r="G162" s="31">
        <f>G163</f>
        <v>65.2</v>
      </c>
    </row>
    <row r="163" spans="1:7" ht="25.5">
      <c r="A163" s="28" t="s">
        <v>17</v>
      </c>
      <c r="B163" s="67">
        <v>570</v>
      </c>
      <c r="C163" s="29">
        <v>10</v>
      </c>
      <c r="D163" s="29">
        <v>1</v>
      </c>
      <c r="E163" s="27" t="s">
        <v>78</v>
      </c>
      <c r="F163" s="30">
        <v>310</v>
      </c>
      <c r="G163" s="31">
        <v>65.2</v>
      </c>
    </row>
    <row r="164" spans="1:7">
      <c r="A164" s="48" t="s">
        <v>16</v>
      </c>
      <c r="B164" s="67">
        <v>570</v>
      </c>
      <c r="C164" s="49">
        <v>11</v>
      </c>
      <c r="D164" s="49"/>
      <c r="E164" s="27"/>
      <c r="F164" s="30"/>
      <c r="G164" s="51">
        <f>G165</f>
        <v>25</v>
      </c>
    </row>
    <row r="165" spans="1:7" ht="25.5">
      <c r="A165" s="48" t="s">
        <v>130</v>
      </c>
      <c r="B165" s="67">
        <v>570</v>
      </c>
      <c r="C165" s="49">
        <v>11</v>
      </c>
      <c r="D165" s="49">
        <v>5</v>
      </c>
      <c r="E165" s="27"/>
      <c r="F165" s="30"/>
      <c r="G165" s="51">
        <f>G166</f>
        <v>25</v>
      </c>
    </row>
    <row r="166" spans="1:7" ht="51">
      <c r="A166" s="63" t="s">
        <v>131</v>
      </c>
      <c r="B166" s="67">
        <v>570</v>
      </c>
      <c r="C166" s="29">
        <v>11</v>
      </c>
      <c r="D166" s="29">
        <v>5</v>
      </c>
      <c r="E166" s="64" t="s">
        <v>79</v>
      </c>
      <c r="F166" s="30"/>
      <c r="G166" s="51">
        <f>+G167</f>
        <v>25</v>
      </c>
    </row>
    <row r="167" spans="1:7" ht="51">
      <c r="A167" s="65" t="s">
        <v>132</v>
      </c>
      <c r="B167" s="67">
        <v>570</v>
      </c>
      <c r="C167" s="29">
        <v>11</v>
      </c>
      <c r="D167" s="29">
        <v>5</v>
      </c>
      <c r="E167" s="64" t="s">
        <v>80</v>
      </c>
      <c r="F167" s="30"/>
      <c r="G167" s="31">
        <f>G168</f>
        <v>25</v>
      </c>
    </row>
    <row r="168" spans="1:7" ht="25.5">
      <c r="A168" s="28" t="s">
        <v>6</v>
      </c>
      <c r="B168" s="67">
        <v>570</v>
      </c>
      <c r="C168" s="29">
        <v>11</v>
      </c>
      <c r="D168" s="29">
        <v>5</v>
      </c>
      <c r="E168" s="64" t="s">
        <v>80</v>
      </c>
      <c r="F168" s="30">
        <v>200</v>
      </c>
      <c r="G168" s="31">
        <f>G169</f>
        <v>25</v>
      </c>
    </row>
    <row r="169" spans="1:7" ht="38.25">
      <c r="A169" s="28" t="s">
        <v>5</v>
      </c>
      <c r="B169" s="67">
        <v>570</v>
      </c>
      <c r="C169" s="29">
        <v>11</v>
      </c>
      <c r="D169" s="29">
        <v>5</v>
      </c>
      <c r="E169" s="64" t="s">
        <v>80</v>
      </c>
      <c r="F169" s="30">
        <v>240</v>
      </c>
      <c r="G169" s="31">
        <v>25</v>
      </c>
    </row>
    <row r="170" spans="1:7">
      <c r="A170" s="66" t="s">
        <v>0</v>
      </c>
      <c r="B170" s="67">
        <v>570</v>
      </c>
      <c r="C170" s="66"/>
      <c r="D170" s="66"/>
      <c r="E170" s="12"/>
      <c r="F170" s="7"/>
      <c r="G170" s="51">
        <f>G12+G62+G70+G79+G90+G142+G158+G164+G136</f>
        <v>13550.500000000002</v>
      </c>
    </row>
  </sheetData>
  <mergeCells count="5">
    <mergeCell ref="D1:G1"/>
    <mergeCell ref="D2:G2"/>
    <mergeCell ref="A5:G5"/>
    <mergeCell ref="A8:G8"/>
    <mergeCell ref="D3:G3"/>
  </mergeCells>
  <pageMargins left="0.51181102362204722" right="0.11811023622047245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9"/>
  <sheetViews>
    <sheetView workbookViewId="0">
      <selection activeCell="B12" sqref="B12:B13"/>
    </sheetView>
  </sheetViews>
  <sheetFormatPr defaultRowHeight="15"/>
  <cols>
    <col min="1" max="1" width="30.7109375" customWidth="1"/>
    <col min="2" max="2" width="7.42578125" customWidth="1"/>
    <col min="3" max="3" width="7.28515625" customWidth="1"/>
    <col min="4" max="4" width="7.7109375" customWidth="1"/>
    <col min="6" max="6" width="8.140625" customWidth="1"/>
    <col min="7" max="7" width="11.28515625" customWidth="1"/>
  </cols>
  <sheetData>
    <row r="1" spans="1:9" ht="15.75">
      <c r="A1" s="9"/>
      <c r="B1" s="9"/>
      <c r="C1" s="9"/>
      <c r="D1" s="79" t="s">
        <v>83</v>
      </c>
      <c r="E1" s="79"/>
      <c r="F1" s="79"/>
      <c r="G1" s="79"/>
      <c r="H1" s="79"/>
    </row>
    <row r="2" spans="1:9" ht="69" customHeight="1">
      <c r="A2" s="8"/>
      <c r="B2" s="8"/>
      <c r="C2" s="8"/>
      <c r="D2" s="80" t="s">
        <v>89</v>
      </c>
      <c r="E2" s="80"/>
      <c r="F2" s="80"/>
      <c r="G2" s="80"/>
      <c r="H2" s="80"/>
    </row>
    <row r="3" spans="1:9" ht="15.75">
      <c r="A3" s="10"/>
      <c r="B3" s="10"/>
      <c r="C3" s="10"/>
      <c r="D3" s="82" t="s">
        <v>140</v>
      </c>
      <c r="E3" s="82"/>
      <c r="F3" s="82"/>
      <c r="G3" s="82"/>
      <c r="H3" s="82"/>
    </row>
    <row r="4" spans="1:9" ht="15.75">
      <c r="A4" s="10"/>
      <c r="B4" s="10"/>
      <c r="C4" s="10"/>
      <c r="D4" s="10"/>
      <c r="E4" s="10"/>
      <c r="F4" s="10"/>
      <c r="G4" s="10"/>
      <c r="H4" s="3"/>
    </row>
    <row r="5" spans="1:9" ht="40.5" customHeight="1">
      <c r="A5" s="81" t="s">
        <v>84</v>
      </c>
      <c r="B5" s="81"/>
      <c r="C5" s="81"/>
      <c r="D5" s="81"/>
      <c r="E5" s="81"/>
      <c r="F5" s="81"/>
      <c r="G5" s="81"/>
      <c r="H5" s="81"/>
    </row>
    <row r="6" spans="1:9" ht="15.75">
      <c r="A6" s="5"/>
      <c r="B6" s="5"/>
      <c r="C6" s="5"/>
      <c r="D6" s="5"/>
      <c r="E6" s="5"/>
      <c r="F6" s="5"/>
      <c r="G6" s="83" t="s">
        <v>88</v>
      </c>
      <c r="H6" s="83"/>
    </row>
    <row r="8" spans="1:9" ht="15.75" customHeight="1">
      <c r="A8" s="81" t="s">
        <v>86</v>
      </c>
      <c r="B8" s="81"/>
      <c r="C8" s="81"/>
      <c r="D8" s="81"/>
      <c r="E8" s="81"/>
      <c r="F8" s="81"/>
      <c r="G8" s="81"/>
      <c r="H8" s="81"/>
      <c r="I8" s="68"/>
    </row>
    <row r="10" spans="1:9" ht="15.75">
      <c r="H10" s="6" t="s">
        <v>50</v>
      </c>
    </row>
    <row r="12" spans="1:9">
      <c r="A12" s="12" t="s">
        <v>49</v>
      </c>
      <c r="B12" s="13" t="s">
        <v>87</v>
      </c>
      <c r="C12" s="13" t="s">
        <v>48</v>
      </c>
      <c r="D12" s="12" t="s">
        <v>47</v>
      </c>
      <c r="E12" s="14" t="s">
        <v>46</v>
      </c>
      <c r="F12" s="12" t="s">
        <v>45</v>
      </c>
      <c r="G12" s="12" t="s">
        <v>133</v>
      </c>
      <c r="H12" s="12" t="s">
        <v>134</v>
      </c>
    </row>
    <row r="13" spans="1:9">
      <c r="A13" s="15" t="s">
        <v>43</v>
      </c>
      <c r="B13" s="67">
        <v>570</v>
      </c>
      <c r="C13" s="16">
        <v>1</v>
      </c>
      <c r="D13" s="17" t="s">
        <v>1</v>
      </c>
      <c r="E13" s="18" t="s">
        <v>1</v>
      </c>
      <c r="F13" s="19" t="s">
        <v>1</v>
      </c>
      <c r="G13" s="20">
        <f>G14+G19+G33+G37+G45+G50</f>
        <v>4026.8</v>
      </c>
      <c r="H13" s="20">
        <f>H14+H19+H33+H37+H45+H50</f>
        <v>4026.8</v>
      </c>
    </row>
    <row r="14" spans="1:9" ht="51">
      <c r="A14" s="15" t="s">
        <v>42</v>
      </c>
      <c r="B14" s="67">
        <v>570</v>
      </c>
      <c r="C14" s="16">
        <v>1</v>
      </c>
      <c r="D14" s="17">
        <v>2</v>
      </c>
      <c r="E14" s="18" t="s">
        <v>1</v>
      </c>
      <c r="F14" s="19" t="s">
        <v>1</v>
      </c>
      <c r="G14" s="20">
        <f t="shared" ref="G14:H17" si="0">G15</f>
        <v>464.3</v>
      </c>
      <c r="H14" s="20">
        <f t="shared" si="0"/>
        <v>464.3</v>
      </c>
    </row>
    <row r="15" spans="1:9" ht="25.5">
      <c r="A15" s="21" t="s">
        <v>90</v>
      </c>
      <c r="B15" s="67">
        <v>570</v>
      </c>
      <c r="C15" s="22">
        <v>1</v>
      </c>
      <c r="D15" s="23">
        <v>2</v>
      </c>
      <c r="E15" s="24" t="s">
        <v>4</v>
      </c>
      <c r="F15" s="25" t="s">
        <v>1</v>
      </c>
      <c r="G15" s="26">
        <f t="shared" si="0"/>
        <v>464.3</v>
      </c>
      <c r="H15" s="26">
        <f t="shared" si="0"/>
        <v>464.3</v>
      </c>
    </row>
    <row r="16" spans="1:9" ht="38.25">
      <c r="A16" s="21" t="s">
        <v>91</v>
      </c>
      <c r="B16" s="67">
        <v>570</v>
      </c>
      <c r="C16" s="22">
        <v>1</v>
      </c>
      <c r="D16" s="23">
        <v>2</v>
      </c>
      <c r="E16" s="27" t="s">
        <v>41</v>
      </c>
      <c r="F16" s="25" t="s">
        <v>1</v>
      </c>
      <c r="G16" s="26">
        <f t="shared" si="0"/>
        <v>464.3</v>
      </c>
      <c r="H16" s="26">
        <f t="shared" si="0"/>
        <v>464.3</v>
      </c>
    </row>
    <row r="17" spans="1:8" ht="102">
      <c r="A17" s="21" t="s">
        <v>13</v>
      </c>
      <c r="B17" s="67">
        <v>570</v>
      </c>
      <c r="C17" s="22">
        <v>1</v>
      </c>
      <c r="D17" s="23">
        <v>2</v>
      </c>
      <c r="E17" s="27" t="s">
        <v>41</v>
      </c>
      <c r="F17" s="25">
        <v>100</v>
      </c>
      <c r="G17" s="26">
        <f t="shared" si="0"/>
        <v>464.3</v>
      </c>
      <c r="H17" s="26">
        <f t="shared" si="0"/>
        <v>464.3</v>
      </c>
    </row>
    <row r="18" spans="1:8" ht="38.25">
      <c r="A18" s="28" t="s">
        <v>12</v>
      </c>
      <c r="B18" s="67">
        <v>570</v>
      </c>
      <c r="C18" s="29">
        <v>1</v>
      </c>
      <c r="D18" s="29">
        <v>2</v>
      </c>
      <c r="E18" s="27" t="s">
        <v>41</v>
      </c>
      <c r="F18" s="30">
        <v>120</v>
      </c>
      <c r="G18" s="31">
        <v>464.3</v>
      </c>
      <c r="H18" s="31">
        <v>464.3</v>
      </c>
    </row>
    <row r="19" spans="1:8" ht="76.5">
      <c r="A19" s="32" t="s">
        <v>40</v>
      </c>
      <c r="B19" s="67">
        <v>570</v>
      </c>
      <c r="C19" s="33">
        <v>1</v>
      </c>
      <c r="D19" s="34">
        <v>4</v>
      </c>
      <c r="E19" s="35" t="s">
        <v>1</v>
      </c>
      <c r="F19" s="36" t="s">
        <v>1</v>
      </c>
      <c r="G19" s="37">
        <f>G20</f>
        <v>3238.6</v>
      </c>
      <c r="H19" s="37">
        <f>H20</f>
        <v>3238.6</v>
      </c>
    </row>
    <row r="20" spans="1:8" ht="25.5">
      <c r="A20" s="38" t="s">
        <v>90</v>
      </c>
      <c r="B20" s="67">
        <v>570</v>
      </c>
      <c r="C20" s="39">
        <v>1</v>
      </c>
      <c r="D20" s="29">
        <v>4</v>
      </c>
      <c r="E20" s="40" t="s">
        <v>4</v>
      </c>
      <c r="F20" s="41"/>
      <c r="G20" s="31">
        <f>G21+G25+G30</f>
        <v>3238.6</v>
      </c>
      <c r="H20" s="31">
        <f>H21+H25+H30</f>
        <v>3238.6</v>
      </c>
    </row>
    <row r="21" spans="1:8" ht="38.25">
      <c r="A21" s="21" t="s">
        <v>91</v>
      </c>
      <c r="B21" s="67">
        <v>570</v>
      </c>
      <c r="C21" s="22">
        <v>1</v>
      </c>
      <c r="D21" s="23">
        <v>4</v>
      </c>
      <c r="E21" s="24" t="s">
        <v>11</v>
      </c>
      <c r="F21" s="25"/>
      <c r="G21" s="26">
        <f>G22</f>
        <v>1993.5</v>
      </c>
      <c r="H21" s="26">
        <f>H22</f>
        <v>1993.5</v>
      </c>
    </row>
    <row r="22" spans="1:8" ht="102">
      <c r="A22" s="21" t="s">
        <v>13</v>
      </c>
      <c r="B22" s="67">
        <v>570</v>
      </c>
      <c r="C22" s="22">
        <v>1</v>
      </c>
      <c r="D22" s="23">
        <v>4</v>
      </c>
      <c r="E22" s="24" t="s">
        <v>11</v>
      </c>
      <c r="F22" s="25">
        <v>100</v>
      </c>
      <c r="G22" s="26">
        <f>G24</f>
        <v>1993.5</v>
      </c>
      <c r="H22" s="26">
        <f>H24</f>
        <v>1993.5</v>
      </c>
    </row>
    <row r="23" spans="1:8" ht="38.25">
      <c r="A23" s="21" t="s">
        <v>12</v>
      </c>
      <c r="B23" s="67">
        <v>570</v>
      </c>
      <c r="C23" s="22">
        <v>1</v>
      </c>
      <c r="D23" s="23">
        <v>4</v>
      </c>
      <c r="E23" s="24" t="s">
        <v>11</v>
      </c>
      <c r="F23" s="25">
        <v>120</v>
      </c>
      <c r="G23" s="26"/>
      <c r="H23" s="26"/>
    </row>
    <row r="24" spans="1:8" ht="38.25">
      <c r="A24" s="21" t="s">
        <v>12</v>
      </c>
      <c r="B24" s="67">
        <v>570</v>
      </c>
      <c r="C24" s="22">
        <v>1</v>
      </c>
      <c r="D24" s="23">
        <v>4</v>
      </c>
      <c r="E24" s="24" t="s">
        <v>11</v>
      </c>
      <c r="F24" s="25">
        <v>120</v>
      </c>
      <c r="G24" s="26">
        <v>1993.5</v>
      </c>
      <c r="H24" s="26">
        <v>1993.5</v>
      </c>
    </row>
    <row r="25" spans="1:8" ht="25.5">
      <c r="A25" s="38" t="s">
        <v>10</v>
      </c>
      <c r="B25" s="67">
        <v>570</v>
      </c>
      <c r="C25" s="39">
        <v>1</v>
      </c>
      <c r="D25" s="29">
        <v>4</v>
      </c>
      <c r="E25" s="40" t="s">
        <v>8</v>
      </c>
      <c r="F25" s="30" t="s">
        <v>1</v>
      </c>
      <c r="G25" s="31">
        <f>G26+G28</f>
        <v>1245</v>
      </c>
      <c r="H25" s="31">
        <f>H26+H28</f>
        <v>1245</v>
      </c>
    </row>
    <row r="26" spans="1:8" ht="38.25">
      <c r="A26" s="21" t="s">
        <v>6</v>
      </c>
      <c r="B26" s="67">
        <v>570</v>
      </c>
      <c r="C26" s="22">
        <v>1</v>
      </c>
      <c r="D26" s="23">
        <v>4</v>
      </c>
      <c r="E26" s="24" t="s">
        <v>8</v>
      </c>
      <c r="F26" s="25">
        <v>200</v>
      </c>
      <c r="G26" s="26">
        <f>G27</f>
        <v>1196</v>
      </c>
      <c r="H26" s="26">
        <f>H27</f>
        <v>1196</v>
      </c>
    </row>
    <row r="27" spans="1:8" ht="51">
      <c r="A27" s="38" t="s">
        <v>5</v>
      </c>
      <c r="B27" s="67">
        <v>570</v>
      </c>
      <c r="C27" s="39">
        <v>1</v>
      </c>
      <c r="D27" s="29">
        <v>4</v>
      </c>
      <c r="E27" s="40" t="s">
        <v>8</v>
      </c>
      <c r="F27" s="30">
        <v>240</v>
      </c>
      <c r="G27" s="31">
        <v>1196</v>
      </c>
      <c r="H27" s="31">
        <v>1196</v>
      </c>
    </row>
    <row r="28" spans="1:8">
      <c r="A28" s="42" t="s">
        <v>7</v>
      </c>
      <c r="B28" s="67">
        <v>570</v>
      </c>
      <c r="C28" s="43">
        <v>1</v>
      </c>
      <c r="D28" s="44">
        <v>4</v>
      </c>
      <c r="E28" s="45" t="s">
        <v>8</v>
      </c>
      <c r="F28" s="46">
        <v>800</v>
      </c>
      <c r="G28" s="47">
        <f>G29</f>
        <v>49</v>
      </c>
      <c r="H28" s="47">
        <f>H29</f>
        <v>49</v>
      </c>
    </row>
    <row r="29" spans="1:8" ht="25.5">
      <c r="A29" s="28" t="s">
        <v>9</v>
      </c>
      <c r="B29" s="67">
        <v>570</v>
      </c>
      <c r="C29" s="29">
        <v>1</v>
      </c>
      <c r="D29" s="29">
        <v>4</v>
      </c>
      <c r="E29" s="27" t="s">
        <v>8</v>
      </c>
      <c r="F29" s="30">
        <v>850</v>
      </c>
      <c r="G29" s="31">
        <v>49</v>
      </c>
      <c r="H29" s="31">
        <v>49</v>
      </c>
    </row>
    <row r="30" spans="1:8" ht="51">
      <c r="A30" s="38" t="s">
        <v>53</v>
      </c>
      <c r="B30" s="67">
        <v>570</v>
      </c>
      <c r="C30" s="29">
        <v>1</v>
      </c>
      <c r="D30" s="29">
        <v>4</v>
      </c>
      <c r="E30" s="27" t="s">
        <v>52</v>
      </c>
      <c r="F30" s="30"/>
      <c r="G30" s="31">
        <f>G31</f>
        <v>0.1</v>
      </c>
      <c r="H30" s="31">
        <f>H31</f>
        <v>0.1</v>
      </c>
    </row>
    <row r="31" spans="1:8" ht="38.25">
      <c r="A31" s="21" t="s">
        <v>6</v>
      </c>
      <c r="B31" s="67">
        <v>570</v>
      </c>
      <c r="C31" s="29">
        <v>1</v>
      </c>
      <c r="D31" s="29">
        <v>4</v>
      </c>
      <c r="E31" s="27" t="s">
        <v>52</v>
      </c>
      <c r="F31" s="30">
        <v>200</v>
      </c>
      <c r="G31" s="31">
        <f>G32</f>
        <v>0.1</v>
      </c>
      <c r="H31" s="31">
        <f>H32</f>
        <v>0.1</v>
      </c>
    </row>
    <row r="32" spans="1:8" ht="51">
      <c r="A32" s="38" t="s">
        <v>5</v>
      </c>
      <c r="B32" s="67">
        <v>570</v>
      </c>
      <c r="C32" s="29">
        <v>1</v>
      </c>
      <c r="D32" s="29">
        <v>4</v>
      </c>
      <c r="E32" s="27" t="s">
        <v>52</v>
      </c>
      <c r="F32" s="30">
        <v>240</v>
      </c>
      <c r="G32" s="31">
        <v>0.1</v>
      </c>
      <c r="H32" s="31">
        <v>0.1</v>
      </c>
    </row>
    <row r="33" spans="1:8" ht="63.75">
      <c r="A33" s="48" t="s">
        <v>39</v>
      </c>
      <c r="B33" s="67">
        <v>570</v>
      </c>
      <c r="C33" s="49">
        <v>1</v>
      </c>
      <c r="D33" s="49">
        <v>6</v>
      </c>
      <c r="E33" s="50" t="s">
        <v>1</v>
      </c>
      <c r="F33" s="41" t="s">
        <v>1</v>
      </c>
      <c r="G33" s="51">
        <f t="shared" ref="G33:H35" si="1">G34</f>
        <v>23.9</v>
      </c>
      <c r="H33" s="51">
        <f t="shared" si="1"/>
        <v>23.9</v>
      </c>
    </row>
    <row r="34" spans="1:8" ht="25.5">
      <c r="A34" s="28" t="s">
        <v>92</v>
      </c>
      <c r="B34" s="67">
        <v>570</v>
      </c>
      <c r="C34" s="29">
        <v>1</v>
      </c>
      <c r="D34" s="29">
        <v>6</v>
      </c>
      <c r="E34" s="27" t="s">
        <v>4</v>
      </c>
      <c r="F34" s="30" t="s">
        <v>1</v>
      </c>
      <c r="G34" s="31">
        <f t="shared" si="1"/>
        <v>23.9</v>
      </c>
      <c r="H34" s="31">
        <f t="shared" si="1"/>
        <v>23.9</v>
      </c>
    </row>
    <row r="35" spans="1:8">
      <c r="A35" s="28" t="s">
        <v>3</v>
      </c>
      <c r="B35" s="67">
        <v>570</v>
      </c>
      <c r="C35" s="29">
        <v>1</v>
      </c>
      <c r="D35" s="29">
        <v>6</v>
      </c>
      <c r="E35" s="27" t="s">
        <v>54</v>
      </c>
      <c r="F35" s="30">
        <v>500</v>
      </c>
      <c r="G35" s="31">
        <f t="shared" si="1"/>
        <v>23.9</v>
      </c>
      <c r="H35" s="31">
        <f t="shared" si="1"/>
        <v>23.9</v>
      </c>
    </row>
    <row r="36" spans="1:8">
      <c r="A36" s="28" t="s">
        <v>2</v>
      </c>
      <c r="B36" s="67">
        <v>570</v>
      </c>
      <c r="C36" s="29">
        <v>1</v>
      </c>
      <c r="D36" s="29">
        <v>6</v>
      </c>
      <c r="E36" s="27" t="s">
        <v>54</v>
      </c>
      <c r="F36" s="30">
        <v>540</v>
      </c>
      <c r="G36" s="31">
        <v>23.9</v>
      </c>
      <c r="H36" s="31">
        <v>23.9</v>
      </c>
    </row>
    <row r="37" spans="1:8" ht="25.5">
      <c r="A37" s="48" t="s">
        <v>38</v>
      </c>
      <c r="B37" s="67">
        <v>570</v>
      </c>
      <c r="C37" s="49">
        <v>1</v>
      </c>
      <c r="D37" s="49">
        <v>7</v>
      </c>
      <c r="E37" s="50"/>
      <c r="F37" s="41"/>
      <c r="G37" s="51">
        <f>G38</f>
        <v>0</v>
      </c>
      <c r="H37" s="51">
        <f>H38</f>
        <v>0</v>
      </c>
    </row>
    <row r="38" spans="1:8" ht="25.5">
      <c r="A38" s="28" t="s">
        <v>90</v>
      </c>
      <c r="B38" s="67">
        <v>570</v>
      </c>
      <c r="C38" s="49">
        <v>1</v>
      </c>
      <c r="D38" s="49">
        <v>7</v>
      </c>
      <c r="E38" s="27" t="s">
        <v>4</v>
      </c>
      <c r="F38" s="30"/>
      <c r="G38" s="31">
        <f>G39+G42</f>
        <v>0</v>
      </c>
      <c r="H38" s="31">
        <f>H39+H42</f>
        <v>0</v>
      </c>
    </row>
    <row r="39" spans="1:8" ht="38.25">
      <c r="A39" s="28" t="s">
        <v>93</v>
      </c>
      <c r="B39" s="67">
        <v>570</v>
      </c>
      <c r="C39" s="49">
        <v>1</v>
      </c>
      <c r="D39" s="49">
        <v>7</v>
      </c>
      <c r="E39" s="27" t="s">
        <v>55</v>
      </c>
      <c r="F39" s="30"/>
      <c r="G39" s="31">
        <f>G40</f>
        <v>0</v>
      </c>
      <c r="H39" s="31">
        <f>H40</f>
        <v>0</v>
      </c>
    </row>
    <row r="40" spans="1:8" ht="38.25">
      <c r="A40" s="28" t="s">
        <v>6</v>
      </c>
      <c r="B40" s="67">
        <v>570</v>
      </c>
      <c r="C40" s="49">
        <v>1</v>
      </c>
      <c r="D40" s="49">
        <v>7</v>
      </c>
      <c r="E40" s="27" t="s">
        <v>55</v>
      </c>
      <c r="F40" s="30">
        <v>200</v>
      </c>
      <c r="G40" s="31">
        <f>G41</f>
        <v>0</v>
      </c>
      <c r="H40" s="31">
        <f>H41</f>
        <v>0</v>
      </c>
    </row>
    <row r="41" spans="1:8" ht="51">
      <c r="A41" s="28" t="s">
        <v>5</v>
      </c>
      <c r="B41" s="67">
        <v>570</v>
      </c>
      <c r="C41" s="49">
        <v>1</v>
      </c>
      <c r="D41" s="49">
        <v>7</v>
      </c>
      <c r="E41" s="27" t="s">
        <v>55</v>
      </c>
      <c r="F41" s="30">
        <v>240</v>
      </c>
      <c r="G41" s="31">
        <v>0</v>
      </c>
      <c r="H41" s="31">
        <v>0</v>
      </c>
    </row>
    <row r="42" spans="1:8" ht="25.5">
      <c r="A42" s="28" t="s">
        <v>94</v>
      </c>
      <c r="B42" s="67">
        <v>570</v>
      </c>
      <c r="C42" s="49">
        <v>1</v>
      </c>
      <c r="D42" s="49">
        <v>7</v>
      </c>
      <c r="E42" s="27" t="s">
        <v>95</v>
      </c>
      <c r="F42" s="30"/>
      <c r="G42" s="31">
        <f>G43</f>
        <v>0</v>
      </c>
      <c r="H42" s="31">
        <f>H43</f>
        <v>0</v>
      </c>
    </row>
    <row r="43" spans="1:8" ht="38.25">
      <c r="A43" s="28" t="s">
        <v>6</v>
      </c>
      <c r="B43" s="67">
        <v>570</v>
      </c>
      <c r="C43" s="49">
        <v>1</v>
      </c>
      <c r="D43" s="49">
        <v>7</v>
      </c>
      <c r="E43" s="27" t="s">
        <v>95</v>
      </c>
      <c r="F43" s="30">
        <v>200</v>
      </c>
      <c r="G43" s="31">
        <f>G44</f>
        <v>0</v>
      </c>
      <c r="H43" s="31">
        <f>H44</f>
        <v>0</v>
      </c>
    </row>
    <row r="44" spans="1:8" ht="51">
      <c r="A44" s="28" t="s">
        <v>5</v>
      </c>
      <c r="B44" s="67">
        <v>570</v>
      </c>
      <c r="C44" s="49">
        <v>1</v>
      </c>
      <c r="D44" s="49">
        <v>7</v>
      </c>
      <c r="E44" s="27" t="s">
        <v>95</v>
      </c>
      <c r="F44" s="30">
        <v>240</v>
      </c>
      <c r="G44" s="31">
        <v>0</v>
      </c>
      <c r="H44" s="31">
        <v>0</v>
      </c>
    </row>
    <row r="45" spans="1:8">
      <c r="A45" s="48" t="s">
        <v>37</v>
      </c>
      <c r="B45" s="67">
        <v>570</v>
      </c>
      <c r="C45" s="49">
        <v>1</v>
      </c>
      <c r="D45" s="49">
        <v>11</v>
      </c>
      <c r="E45" s="50" t="s">
        <v>1</v>
      </c>
      <c r="F45" s="41" t="s">
        <v>1</v>
      </c>
      <c r="G45" s="51">
        <f t="shared" ref="G45:H48" si="2">G46</f>
        <v>20</v>
      </c>
      <c r="H45" s="51">
        <f t="shared" si="2"/>
        <v>20</v>
      </c>
    </row>
    <row r="46" spans="1:8" ht="25.5">
      <c r="A46" s="28" t="s">
        <v>90</v>
      </c>
      <c r="B46" s="67">
        <v>570</v>
      </c>
      <c r="C46" s="29">
        <v>1</v>
      </c>
      <c r="D46" s="29">
        <v>11</v>
      </c>
      <c r="E46" s="27" t="s">
        <v>4</v>
      </c>
      <c r="F46" s="30" t="s">
        <v>1</v>
      </c>
      <c r="G46" s="31">
        <f t="shared" si="2"/>
        <v>20</v>
      </c>
      <c r="H46" s="31">
        <f t="shared" si="2"/>
        <v>20</v>
      </c>
    </row>
    <row r="47" spans="1:8" ht="25.5">
      <c r="A47" s="28" t="s">
        <v>96</v>
      </c>
      <c r="B47" s="67">
        <v>570</v>
      </c>
      <c r="C47" s="29">
        <v>1</v>
      </c>
      <c r="D47" s="29">
        <v>11</v>
      </c>
      <c r="E47" s="27" t="s">
        <v>97</v>
      </c>
      <c r="F47" s="30" t="s">
        <v>1</v>
      </c>
      <c r="G47" s="31">
        <f t="shared" si="2"/>
        <v>20</v>
      </c>
      <c r="H47" s="31">
        <f t="shared" si="2"/>
        <v>20</v>
      </c>
    </row>
    <row r="48" spans="1:8">
      <c r="A48" s="28" t="s">
        <v>7</v>
      </c>
      <c r="B48" s="67">
        <v>570</v>
      </c>
      <c r="C48" s="29">
        <v>1</v>
      </c>
      <c r="D48" s="29">
        <v>11</v>
      </c>
      <c r="E48" s="27" t="s">
        <v>97</v>
      </c>
      <c r="F48" s="30">
        <v>800</v>
      </c>
      <c r="G48" s="31">
        <f t="shared" si="2"/>
        <v>20</v>
      </c>
      <c r="H48" s="31">
        <f t="shared" si="2"/>
        <v>20</v>
      </c>
    </row>
    <row r="49" spans="1:8">
      <c r="A49" s="28" t="s">
        <v>36</v>
      </c>
      <c r="B49" s="67">
        <v>570</v>
      </c>
      <c r="C49" s="29">
        <v>1</v>
      </c>
      <c r="D49" s="29">
        <v>11</v>
      </c>
      <c r="E49" s="27" t="s">
        <v>97</v>
      </c>
      <c r="F49" s="30">
        <v>870</v>
      </c>
      <c r="G49" s="31">
        <v>20</v>
      </c>
      <c r="H49" s="31">
        <v>20</v>
      </c>
    </row>
    <row r="50" spans="1:8" ht="25.5">
      <c r="A50" s="48" t="s">
        <v>35</v>
      </c>
      <c r="B50" s="67">
        <v>570</v>
      </c>
      <c r="C50" s="49">
        <v>1</v>
      </c>
      <c r="D50" s="49">
        <v>13</v>
      </c>
      <c r="E50" s="50" t="s">
        <v>1</v>
      </c>
      <c r="F50" s="41" t="s">
        <v>1</v>
      </c>
      <c r="G50" s="51">
        <f t="shared" ref="G50:H53" si="3">G51</f>
        <v>280</v>
      </c>
      <c r="H50" s="51">
        <f t="shared" si="3"/>
        <v>280</v>
      </c>
    </row>
    <row r="51" spans="1:8" ht="25.5">
      <c r="A51" s="28" t="s">
        <v>90</v>
      </c>
      <c r="B51" s="67">
        <v>570</v>
      </c>
      <c r="C51" s="29">
        <v>1</v>
      </c>
      <c r="D51" s="29">
        <v>13</v>
      </c>
      <c r="E51" s="27" t="s">
        <v>4</v>
      </c>
      <c r="F51" s="30" t="s">
        <v>1</v>
      </c>
      <c r="G51" s="31">
        <f t="shared" si="3"/>
        <v>280</v>
      </c>
      <c r="H51" s="31">
        <f t="shared" si="3"/>
        <v>280</v>
      </c>
    </row>
    <row r="52" spans="1:8" ht="38.25">
      <c r="A52" s="28" t="s">
        <v>98</v>
      </c>
      <c r="B52" s="67">
        <v>570</v>
      </c>
      <c r="C52" s="29">
        <v>1</v>
      </c>
      <c r="D52" s="29">
        <v>13</v>
      </c>
      <c r="E52" s="27" t="s">
        <v>99</v>
      </c>
      <c r="F52" s="30" t="s">
        <v>1</v>
      </c>
      <c r="G52" s="31">
        <f t="shared" si="3"/>
        <v>280</v>
      </c>
      <c r="H52" s="31">
        <f t="shared" si="3"/>
        <v>280</v>
      </c>
    </row>
    <row r="53" spans="1:8" ht="38.25">
      <c r="A53" s="28" t="s">
        <v>6</v>
      </c>
      <c r="B53" s="67">
        <v>570</v>
      </c>
      <c r="C53" s="29">
        <v>1</v>
      </c>
      <c r="D53" s="29">
        <v>13</v>
      </c>
      <c r="E53" s="27" t="s">
        <v>99</v>
      </c>
      <c r="F53" s="30">
        <v>200</v>
      </c>
      <c r="G53" s="31">
        <f t="shared" si="3"/>
        <v>280</v>
      </c>
      <c r="H53" s="31">
        <f t="shared" si="3"/>
        <v>280</v>
      </c>
    </row>
    <row r="54" spans="1:8" ht="51">
      <c r="A54" s="28" t="s">
        <v>5</v>
      </c>
      <c r="B54" s="67">
        <v>570</v>
      </c>
      <c r="C54" s="29">
        <v>1</v>
      </c>
      <c r="D54" s="29">
        <v>13</v>
      </c>
      <c r="E54" s="27" t="s">
        <v>99</v>
      </c>
      <c r="F54" s="30">
        <v>240</v>
      </c>
      <c r="G54" s="31">
        <v>280</v>
      </c>
      <c r="H54" s="31">
        <v>280</v>
      </c>
    </row>
    <row r="55" spans="1:8">
      <c r="A55" s="48" t="s">
        <v>34</v>
      </c>
      <c r="B55" s="67">
        <v>570</v>
      </c>
      <c r="C55" s="49">
        <v>2</v>
      </c>
      <c r="D55" s="49"/>
      <c r="E55" s="50"/>
      <c r="F55" s="41"/>
      <c r="G55" s="51">
        <f t="shared" ref="G55:H57" si="4">G56</f>
        <v>200.9</v>
      </c>
      <c r="H55" s="51">
        <f t="shared" si="4"/>
        <v>191.8</v>
      </c>
    </row>
    <row r="56" spans="1:8" ht="25.5">
      <c r="A56" s="48" t="s">
        <v>33</v>
      </c>
      <c r="B56" s="67">
        <v>570</v>
      </c>
      <c r="C56" s="49">
        <v>2</v>
      </c>
      <c r="D56" s="49">
        <v>3</v>
      </c>
      <c r="E56" s="50" t="s">
        <v>1</v>
      </c>
      <c r="F56" s="41" t="s">
        <v>1</v>
      </c>
      <c r="G56" s="51">
        <f t="shared" si="4"/>
        <v>200.9</v>
      </c>
      <c r="H56" s="51">
        <f t="shared" si="4"/>
        <v>191.8</v>
      </c>
    </row>
    <row r="57" spans="1:8" ht="25.5">
      <c r="A57" s="28" t="s">
        <v>92</v>
      </c>
      <c r="B57" s="67">
        <v>570</v>
      </c>
      <c r="C57" s="29">
        <v>2</v>
      </c>
      <c r="D57" s="29">
        <v>3</v>
      </c>
      <c r="E57" s="27" t="s">
        <v>4</v>
      </c>
      <c r="F57" s="30" t="s">
        <v>1</v>
      </c>
      <c r="G57" s="31">
        <f t="shared" si="4"/>
        <v>200.9</v>
      </c>
      <c r="H57" s="31">
        <f t="shared" si="4"/>
        <v>191.8</v>
      </c>
    </row>
    <row r="58" spans="1:8" ht="63.75">
      <c r="A58" s="28" t="s">
        <v>102</v>
      </c>
      <c r="B58" s="67">
        <v>570</v>
      </c>
      <c r="C58" s="29">
        <v>2</v>
      </c>
      <c r="D58" s="29">
        <v>3</v>
      </c>
      <c r="E58" s="27" t="s">
        <v>32</v>
      </c>
      <c r="F58" s="30" t="s">
        <v>1</v>
      </c>
      <c r="G58" s="31">
        <f>G59+G61</f>
        <v>200.9</v>
      </c>
      <c r="H58" s="31">
        <f>H59+H61</f>
        <v>191.8</v>
      </c>
    </row>
    <row r="59" spans="1:8" ht="102">
      <c r="A59" s="28" t="s">
        <v>13</v>
      </c>
      <c r="B59" s="67">
        <v>570</v>
      </c>
      <c r="C59" s="29">
        <v>2</v>
      </c>
      <c r="D59" s="29">
        <v>3</v>
      </c>
      <c r="E59" s="27" t="s">
        <v>32</v>
      </c>
      <c r="F59" s="30">
        <v>100</v>
      </c>
      <c r="G59" s="31">
        <f>G60</f>
        <v>180.9</v>
      </c>
      <c r="H59" s="31">
        <f>H60</f>
        <v>172.4</v>
      </c>
    </row>
    <row r="60" spans="1:8" ht="38.25">
      <c r="A60" s="28" t="s">
        <v>103</v>
      </c>
      <c r="B60" s="67">
        <v>570</v>
      </c>
      <c r="C60" s="29">
        <v>2</v>
      </c>
      <c r="D60" s="29">
        <v>3</v>
      </c>
      <c r="E60" s="27" t="s">
        <v>32</v>
      </c>
      <c r="F60" s="30">
        <v>120</v>
      </c>
      <c r="G60" s="31">
        <v>180.9</v>
      </c>
      <c r="H60" s="31">
        <v>172.4</v>
      </c>
    </row>
    <row r="61" spans="1:8" ht="38.25">
      <c r="A61" s="28" t="s">
        <v>6</v>
      </c>
      <c r="B61" s="67">
        <v>570</v>
      </c>
      <c r="C61" s="29">
        <v>2</v>
      </c>
      <c r="D61" s="29">
        <v>3</v>
      </c>
      <c r="E61" s="27" t="s">
        <v>32</v>
      </c>
      <c r="F61" s="30">
        <v>200</v>
      </c>
      <c r="G61" s="31">
        <f>G62</f>
        <v>20</v>
      </c>
      <c r="H61" s="31">
        <f>H62</f>
        <v>19.399999999999999</v>
      </c>
    </row>
    <row r="62" spans="1:8" ht="51">
      <c r="A62" s="28" t="s">
        <v>5</v>
      </c>
      <c r="B62" s="67">
        <v>570</v>
      </c>
      <c r="C62" s="29">
        <v>2</v>
      </c>
      <c r="D62" s="29">
        <v>3</v>
      </c>
      <c r="E62" s="27" t="s">
        <v>32</v>
      </c>
      <c r="F62" s="30">
        <v>240</v>
      </c>
      <c r="G62" s="31">
        <v>20</v>
      </c>
      <c r="H62" s="31">
        <v>19.399999999999999</v>
      </c>
    </row>
    <row r="63" spans="1:8" ht="25.5">
      <c r="A63" s="48" t="s">
        <v>31</v>
      </c>
      <c r="B63" s="67">
        <v>570</v>
      </c>
      <c r="C63" s="49">
        <v>3</v>
      </c>
      <c r="D63" s="49"/>
      <c r="E63" s="50"/>
      <c r="F63" s="41"/>
      <c r="G63" s="51">
        <f>G64</f>
        <v>9</v>
      </c>
      <c r="H63" s="51">
        <f>H64</f>
        <v>9</v>
      </c>
    </row>
    <row r="64" spans="1:8" ht="51">
      <c r="A64" s="48" t="s">
        <v>30</v>
      </c>
      <c r="B64" s="67">
        <v>570</v>
      </c>
      <c r="C64" s="49">
        <v>3</v>
      </c>
      <c r="D64" s="49">
        <v>9</v>
      </c>
      <c r="E64" s="50" t="s">
        <v>1</v>
      </c>
      <c r="F64" s="41" t="s">
        <v>1</v>
      </c>
      <c r="G64" s="51">
        <f>G65</f>
        <v>9</v>
      </c>
      <c r="H64" s="51">
        <f>H65</f>
        <v>9</v>
      </c>
    </row>
    <row r="65" spans="1:8" ht="89.25">
      <c r="A65" s="52" t="s">
        <v>104</v>
      </c>
      <c r="B65" s="67">
        <v>570</v>
      </c>
      <c r="C65" s="53">
        <v>3</v>
      </c>
      <c r="D65" s="29">
        <v>9</v>
      </c>
      <c r="E65" s="27" t="s">
        <v>56</v>
      </c>
      <c r="F65" s="30" t="s">
        <v>1</v>
      </c>
      <c r="G65" s="31">
        <f>G66+G69</f>
        <v>9</v>
      </c>
      <c r="H65" s="31">
        <f>H66+H69</f>
        <v>9</v>
      </c>
    </row>
    <row r="66" spans="1:8" ht="165.75">
      <c r="A66" s="54" t="s">
        <v>105</v>
      </c>
      <c r="B66" s="67">
        <v>570</v>
      </c>
      <c r="C66" s="53">
        <v>3</v>
      </c>
      <c r="D66" s="29">
        <v>9</v>
      </c>
      <c r="E66" s="55" t="s">
        <v>57</v>
      </c>
      <c r="F66" s="30" t="s">
        <v>1</v>
      </c>
      <c r="G66" s="31">
        <f>G67</f>
        <v>6</v>
      </c>
      <c r="H66" s="31">
        <f>H67</f>
        <v>6</v>
      </c>
    </row>
    <row r="67" spans="1:8" ht="38.25">
      <c r="A67" s="28" t="s">
        <v>6</v>
      </c>
      <c r="B67" s="67">
        <v>570</v>
      </c>
      <c r="C67" s="53">
        <v>3</v>
      </c>
      <c r="D67" s="29">
        <v>9</v>
      </c>
      <c r="E67" s="55" t="s">
        <v>57</v>
      </c>
      <c r="F67" s="30">
        <v>200</v>
      </c>
      <c r="G67" s="31">
        <f>G68</f>
        <v>6</v>
      </c>
      <c r="H67" s="31">
        <f>H68</f>
        <v>6</v>
      </c>
    </row>
    <row r="68" spans="1:8" ht="51">
      <c r="A68" s="28" t="s">
        <v>5</v>
      </c>
      <c r="B68" s="67">
        <v>570</v>
      </c>
      <c r="C68" s="53">
        <v>3</v>
      </c>
      <c r="D68" s="29">
        <v>9</v>
      </c>
      <c r="E68" s="55" t="s">
        <v>57</v>
      </c>
      <c r="F68" s="30">
        <v>240</v>
      </c>
      <c r="G68" s="31">
        <v>6</v>
      </c>
      <c r="H68" s="31">
        <v>6</v>
      </c>
    </row>
    <row r="69" spans="1:8" ht="153">
      <c r="A69" s="54" t="s">
        <v>106</v>
      </c>
      <c r="B69" s="67">
        <v>570</v>
      </c>
      <c r="C69" s="53">
        <v>3</v>
      </c>
      <c r="D69" s="29">
        <v>9</v>
      </c>
      <c r="E69" s="55" t="s">
        <v>58</v>
      </c>
      <c r="F69" s="30"/>
      <c r="G69" s="31">
        <f>G70</f>
        <v>3</v>
      </c>
      <c r="H69" s="31">
        <f>H70</f>
        <v>3</v>
      </c>
    </row>
    <row r="70" spans="1:8" ht="38.25">
      <c r="A70" s="56" t="s">
        <v>6</v>
      </c>
      <c r="B70" s="67">
        <v>570</v>
      </c>
      <c r="C70" s="29">
        <v>3</v>
      </c>
      <c r="D70" s="29">
        <v>9</v>
      </c>
      <c r="E70" s="55" t="s">
        <v>58</v>
      </c>
      <c r="F70" s="30">
        <v>200</v>
      </c>
      <c r="G70" s="31">
        <f>G71</f>
        <v>3</v>
      </c>
      <c r="H70" s="31">
        <f>H71</f>
        <v>3</v>
      </c>
    </row>
    <row r="71" spans="1:8" ht="51">
      <c r="A71" s="28" t="s">
        <v>5</v>
      </c>
      <c r="B71" s="67">
        <v>570</v>
      </c>
      <c r="C71" s="29">
        <v>3</v>
      </c>
      <c r="D71" s="29">
        <v>9</v>
      </c>
      <c r="E71" s="55" t="s">
        <v>58</v>
      </c>
      <c r="F71" s="30">
        <v>240</v>
      </c>
      <c r="G71" s="31">
        <v>3</v>
      </c>
      <c r="H71" s="31">
        <v>3</v>
      </c>
    </row>
    <row r="72" spans="1:8">
      <c r="A72" s="48" t="s">
        <v>29</v>
      </c>
      <c r="B72" s="67">
        <v>570</v>
      </c>
      <c r="C72" s="57">
        <v>4</v>
      </c>
      <c r="D72" s="49"/>
      <c r="E72" s="50"/>
      <c r="F72" s="41"/>
      <c r="G72" s="51">
        <f>G73</f>
        <v>1569.6</v>
      </c>
      <c r="H72" s="51">
        <f>H73</f>
        <v>1553.2</v>
      </c>
    </row>
    <row r="73" spans="1:8" ht="25.5">
      <c r="A73" s="48" t="s">
        <v>28</v>
      </c>
      <c r="B73" s="67">
        <v>570</v>
      </c>
      <c r="C73" s="57">
        <v>4</v>
      </c>
      <c r="D73" s="49">
        <v>9</v>
      </c>
      <c r="E73" s="50" t="s">
        <v>1</v>
      </c>
      <c r="F73" s="41" t="s">
        <v>1</v>
      </c>
      <c r="G73" s="51">
        <f>G74</f>
        <v>1569.6</v>
      </c>
      <c r="H73" s="51">
        <f>H74</f>
        <v>1553.2</v>
      </c>
    </row>
    <row r="74" spans="1:8" ht="102">
      <c r="A74" s="58" t="s">
        <v>107</v>
      </c>
      <c r="B74" s="67">
        <v>570</v>
      </c>
      <c r="C74" s="53">
        <v>4</v>
      </c>
      <c r="D74" s="29">
        <v>9</v>
      </c>
      <c r="E74" s="59" t="s">
        <v>59</v>
      </c>
      <c r="F74" s="41"/>
      <c r="G74" s="31">
        <f>G78+G75</f>
        <v>1569.6</v>
      </c>
      <c r="H74" s="31">
        <f>H78+H75</f>
        <v>1553.2</v>
      </c>
    </row>
    <row r="75" spans="1:8" ht="127.5">
      <c r="A75" s="58" t="s">
        <v>135</v>
      </c>
      <c r="B75" s="67">
        <v>570</v>
      </c>
      <c r="C75" s="53">
        <v>4</v>
      </c>
      <c r="D75" s="29">
        <v>9</v>
      </c>
      <c r="E75" s="59" t="s">
        <v>60</v>
      </c>
      <c r="F75" s="41"/>
      <c r="G75" s="31">
        <f>G76</f>
        <v>1500</v>
      </c>
      <c r="H75" s="31">
        <f>H76</f>
        <v>1500</v>
      </c>
    </row>
    <row r="76" spans="1:8" ht="38.25">
      <c r="A76" s="28" t="s">
        <v>6</v>
      </c>
      <c r="B76" s="67">
        <v>570</v>
      </c>
      <c r="C76" s="53">
        <v>4</v>
      </c>
      <c r="D76" s="29">
        <v>9</v>
      </c>
      <c r="E76" s="59" t="s">
        <v>60</v>
      </c>
      <c r="F76" s="30">
        <v>200</v>
      </c>
      <c r="G76" s="31">
        <f>G77</f>
        <v>1500</v>
      </c>
      <c r="H76" s="31">
        <f>H77</f>
        <v>1500</v>
      </c>
    </row>
    <row r="77" spans="1:8" ht="51">
      <c r="A77" s="28" t="s">
        <v>5</v>
      </c>
      <c r="B77" s="67">
        <v>570</v>
      </c>
      <c r="C77" s="53">
        <v>4</v>
      </c>
      <c r="D77" s="29">
        <v>9</v>
      </c>
      <c r="E77" s="59" t="s">
        <v>60</v>
      </c>
      <c r="F77" s="30">
        <v>240</v>
      </c>
      <c r="G77" s="31">
        <v>1500</v>
      </c>
      <c r="H77" s="31">
        <v>1500</v>
      </c>
    </row>
    <row r="78" spans="1:8" ht="114.75">
      <c r="A78" s="58" t="s">
        <v>108</v>
      </c>
      <c r="B78" s="67">
        <v>570</v>
      </c>
      <c r="C78" s="53">
        <v>4</v>
      </c>
      <c r="D78" s="29">
        <v>9</v>
      </c>
      <c r="E78" s="59" t="s">
        <v>61</v>
      </c>
      <c r="F78" s="30" t="s">
        <v>1</v>
      </c>
      <c r="G78" s="31">
        <f>G79+G81</f>
        <v>69.599999999999994</v>
      </c>
      <c r="H78" s="31">
        <f>H79+H81</f>
        <v>53.2</v>
      </c>
    </row>
    <row r="79" spans="1:8" ht="38.25">
      <c r="A79" s="28" t="s">
        <v>6</v>
      </c>
      <c r="B79" s="67">
        <v>570</v>
      </c>
      <c r="C79" s="53">
        <v>4</v>
      </c>
      <c r="D79" s="29">
        <v>9</v>
      </c>
      <c r="E79" s="59" t="s">
        <v>61</v>
      </c>
      <c r="F79" s="30">
        <v>200</v>
      </c>
      <c r="G79" s="31">
        <f>G80</f>
        <v>69.599999999999994</v>
      </c>
      <c r="H79" s="31">
        <f>H80</f>
        <v>53.2</v>
      </c>
    </row>
    <row r="80" spans="1:8" ht="51">
      <c r="A80" s="28" t="s">
        <v>5</v>
      </c>
      <c r="B80" s="67">
        <v>570</v>
      </c>
      <c r="C80" s="53">
        <v>4</v>
      </c>
      <c r="D80" s="29">
        <v>9</v>
      </c>
      <c r="E80" s="59" t="s">
        <v>61</v>
      </c>
      <c r="F80" s="30">
        <v>240</v>
      </c>
      <c r="G80" s="31">
        <v>69.599999999999994</v>
      </c>
      <c r="H80" s="31">
        <v>53.2</v>
      </c>
    </row>
    <row r="81" spans="1:8">
      <c r="A81" s="28" t="s">
        <v>7</v>
      </c>
      <c r="B81" s="67">
        <v>570</v>
      </c>
      <c r="C81" s="53">
        <v>4</v>
      </c>
      <c r="D81" s="29">
        <v>9</v>
      </c>
      <c r="E81" s="59" t="s">
        <v>61</v>
      </c>
      <c r="F81" s="30">
        <v>800</v>
      </c>
      <c r="G81" s="31">
        <f>G82</f>
        <v>0</v>
      </c>
      <c r="H81" s="31">
        <f>H82</f>
        <v>0</v>
      </c>
    </row>
    <row r="82" spans="1:8" ht="63.75">
      <c r="A82" s="28" t="s">
        <v>109</v>
      </c>
      <c r="B82" s="67">
        <v>570</v>
      </c>
      <c r="C82" s="29">
        <v>4</v>
      </c>
      <c r="D82" s="29">
        <v>9</v>
      </c>
      <c r="E82" s="59" t="s">
        <v>61</v>
      </c>
      <c r="F82" s="30">
        <v>810</v>
      </c>
      <c r="G82" s="31">
        <v>0</v>
      </c>
      <c r="H82" s="31">
        <v>0</v>
      </c>
    </row>
    <row r="83" spans="1:8">
      <c r="A83" s="48" t="s">
        <v>27</v>
      </c>
      <c r="B83" s="67">
        <v>570</v>
      </c>
      <c r="C83" s="49">
        <v>5</v>
      </c>
      <c r="D83" s="49" t="s">
        <v>1</v>
      </c>
      <c r="E83" s="50" t="s">
        <v>1</v>
      </c>
      <c r="F83" s="41" t="s">
        <v>1</v>
      </c>
      <c r="G83" s="51">
        <f>G92+G102+G84</f>
        <v>3505.1</v>
      </c>
      <c r="H83" s="51">
        <f>H92+H102+H84</f>
        <v>3319.1</v>
      </c>
    </row>
    <row r="84" spans="1:8">
      <c r="A84" s="48" t="s">
        <v>26</v>
      </c>
      <c r="B84" s="67">
        <v>570</v>
      </c>
      <c r="C84" s="49">
        <v>5</v>
      </c>
      <c r="D84" s="49">
        <v>1</v>
      </c>
      <c r="E84" s="50"/>
      <c r="F84" s="41"/>
      <c r="G84" s="51">
        <f>G85</f>
        <v>200</v>
      </c>
      <c r="H84" s="51">
        <f>H85</f>
        <v>200</v>
      </c>
    </row>
    <row r="85" spans="1:8" ht="25.5">
      <c r="A85" s="54" t="s">
        <v>90</v>
      </c>
      <c r="B85" s="67">
        <v>570</v>
      </c>
      <c r="C85" s="23">
        <v>5</v>
      </c>
      <c r="D85" s="23">
        <v>1</v>
      </c>
      <c r="E85" s="69" t="s">
        <v>4</v>
      </c>
      <c r="F85" s="25"/>
      <c r="G85" s="51">
        <f>G86+G89</f>
        <v>200</v>
      </c>
      <c r="H85" s="51">
        <f>H86+H89</f>
        <v>200</v>
      </c>
    </row>
    <row r="86" spans="1:8" ht="114.75">
      <c r="A86" s="58" t="s">
        <v>136</v>
      </c>
      <c r="B86" s="67">
        <v>570</v>
      </c>
      <c r="C86" s="29">
        <v>5</v>
      </c>
      <c r="D86" s="29">
        <v>1</v>
      </c>
      <c r="E86" s="59" t="s">
        <v>137</v>
      </c>
      <c r="F86" s="30"/>
      <c r="G86" s="51">
        <f>G87</f>
        <v>190</v>
      </c>
      <c r="H86" s="51">
        <f>H87</f>
        <v>190</v>
      </c>
    </row>
    <row r="87" spans="1:8" ht="38.25">
      <c r="A87" s="28" t="s">
        <v>6</v>
      </c>
      <c r="B87" s="67">
        <v>570</v>
      </c>
      <c r="C87" s="29">
        <v>5</v>
      </c>
      <c r="D87" s="29">
        <v>1</v>
      </c>
      <c r="E87" s="59" t="s">
        <v>137</v>
      </c>
      <c r="F87" s="30">
        <v>200</v>
      </c>
      <c r="G87" s="51">
        <f>G88</f>
        <v>190</v>
      </c>
      <c r="H87" s="51">
        <f>H88</f>
        <v>190</v>
      </c>
    </row>
    <row r="88" spans="1:8" ht="51">
      <c r="A88" s="28" t="s">
        <v>5</v>
      </c>
      <c r="B88" s="67">
        <v>570</v>
      </c>
      <c r="C88" s="23">
        <v>5</v>
      </c>
      <c r="D88" s="23">
        <v>1</v>
      </c>
      <c r="E88" s="59" t="s">
        <v>137</v>
      </c>
      <c r="F88" s="25">
        <v>240</v>
      </c>
      <c r="G88" s="51">
        <v>190</v>
      </c>
      <c r="H88" s="51">
        <v>190</v>
      </c>
    </row>
    <row r="89" spans="1:8" ht="102">
      <c r="A89" s="54" t="s">
        <v>138</v>
      </c>
      <c r="B89" s="67">
        <v>570</v>
      </c>
      <c r="C89" s="29">
        <v>5</v>
      </c>
      <c r="D89" s="29">
        <v>1</v>
      </c>
      <c r="E89" s="59" t="s">
        <v>139</v>
      </c>
      <c r="F89" s="30"/>
      <c r="G89" s="51">
        <f>G90</f>
        <v>10</v>
      </c>
      <c r="H89" s="51">
        <f>H90</f>
        <v>10</v>
      </c>
    </row>
    <row r="90" spans="1:8" ht="38.25">
      <c r="A90" s="28" t="s">
        <v>6</v>
      </c>
      <c r="B90" s="67">
        <v>570</v>
      </c>
      <c r="C90" s="29">
        <v>5</v>
      </c>
      <c r="D90" s="29">
        <v>1</v>
      </c>
      <c r="E90" s="59" t="s">
        <v>139</v>
      </c>
      <c r="F90" s="30">
        <v>200</v>
      </c>
      <c r="G90" s="51">
        <f>G91</f>
        <v>10</v>
      </c>
      <c r="H90" s="51">
        <f>H91</f>
        <v>10</v>
      </c>
    </row>
    <row r="91" spans="1:8" ht="51">
      <c r="A91" s="28" t="s">
        <v>5</v>
      </c>
      <c r="B91" s="67">
        <v>570</v>
      </c>
      <c r="C91" s="29">
        <v>5</v>
      </c>
      <c r="D91" s="29">
        <v>1</v>
      </c>
      <c r="E91" s="59" t="s">
        <v>139</v>
      </c>
      <c r="F91" s="30">
        <v>240</v>
      </c>
      <c r="G91" s="51">
        <v>10</v>
      </c>
      <c r="H91" s="51">
        <v>10</v>
      </c>
    </row>
    <row r="92" spans="1:8">
      <c r="A92" s="60" t="s">
        <v>25</v>
      </c>
      <c r="B92" s="67">
        <v>570</v>
      </c>
      <c r="C92" s="49">
        <v>5</v>
      </c>
      <c r="D92" s="49">
        <v>2</v>
      </c>
      <c r="E92" s="50"/>
      <c r="F92" s="41" t="s">
        <v>1</v>
      </c>
      <c r="G92" s="51">
        <f>G93</f>
        <v>1925.1</v>
      </c>
      <c r="H92" s="51">
        <f>H93</f>
        <v>1642.1</v>
      </c>
    </row>
    <row r="93" spans="1:8" ht="89.25">
      <c r="A93" s="54" t="s">
        <v>110</v>
      </c>
      <c r="B93" s="67">
        <v>570</v>
      </c>
      <c r="C93" s="53">
        <v>5</v>
      </c>
      <c r="D93" s="29">
        <v>2</v>
      </c>
      <c r="E93" s="55" t="s">
        <v>62</v>
      </c>
      <c r="F93" s="30"/>
      <c r="G93" s="31">
        <f>G94</f>
        <v>1925.1</v>
      </c>
      <c r="H93" s="31">
        <f>H94</f>
        <v>1642.1</v>
      </c>
    </row>
    <row r="94" spans="1:8" ht="114.75">
      <c r="A94" s="61" t="s">
        <v>111</v>
      </c>
      <c r="B94" s="67">
        <v>570</v>
      </c>
      <c r="C94" s="29">
        <v>5</v>
      </c>
      <c r="D94" s="29">
        <v>2</v>
      </c>
      <c r="E94" s="59" t="s">
        <v>63</v>
      </c>
      <c r="F94" s="30"/>
      <c r="G94" s="31">
        <f>G95+G99</f>
        <v>1925.1</v>
      </c>
      <c r="H94" s="31">
        <f>H95+H99</f>
        <v>1642.1</v>
      </c>
    </row>
    <row r="95" spans="1:8" ht="38.25">
      <c r="A95" s="28" t="s">
        <v>6</v>
      </c>
      <c r="B95" s="67">
        <v>570</v>
      </c>
      <c r="C95" s="29">
        <v>5</v>
      </c>
      <c r="D95" s="29">
        <v>2</v>
      </c>
      <c r="E95" s="59" t="s">
        <v>63</v>
      </c>
      <c r="F95" s="30">
        <v>200</v>
      </c>
      <c r="G95" s="31">
        <f>G96</f>
        <v>0</v>
      </c>
      <c r="H95" s="31">
        <f>H96</f>
        <v>0</v>
      </c>
    </row>
    <row r="96" spans="1:8" ht="51">
      <c r="A96" s="28" t="s">
        <v>5</v>
      </c>
      <c r="B96" s="67">
        <v>570</v>
      </c>
      <c r="C96" s="29">
        <v>5</v>
      </c>
      <c r="D96" s="29">
        <v>2</v>
      </c>
      <c r="E96" s="59" t="s">
        <v>63</v>
      </c>
      <c r="F96" s="30">
        <v>240</v>
      </c>
      <c r="G96" s="31">
        <v>0</v>
      </c>
      <c r="H96" s="31">
        <v>0</v>
      </c>
    </row>
    <row r="97" spans="1:8" ht="51">
      <c r="A97" s="28" t="s">
        <v>112</v>
      </c>
      <c r="B97" s="67">
        <v>570</v>
      </c>
      <c r="C97" s="29">
        <v>5</v>
      </c>
      <c r="D97" s="29">
        <v>2</v>
      </c>
      <c r="E97" s="59" t="s">
        <v>63</v>
      </c>
      <c r="F97" s="30">
        <v>400</v>
      </c>
      <c r="G97" s="31">
        <f>G98</f>
        <v>0</v>
      </c>
      <c r="H97" s="31">
        <f>H98</f>
        <v>0</v>
      </c>
    </row>
    <row r="98" spans="1:8">
      <c r="A98" s="28" t="s">
        <v>15</v>
      </c>
      <c r="B98" s="67">
        <v>570</v>
      </c>
      <c r="C98" s="29">
        <v>5</v>
      </c>
      <c r="D98" s="29">
        <v>2</v>
      </c>
      <c r="E98" s="59" t="s">
        <v>63</v>
      </c>
      <c r="F98" s="30">
        <v>410</v>
      </c>
      <c r="G98" s="31"/>
      <c r="H98" s="31"/>
    </row>
    <row r="99" spans="1:8">
      <c r="A99" s="28" t="s">
        <v>7</v>
      </c>
      <c r="B99" s="67">
        <v>570</v>
      </c>
      <c r="C99" s="29">
        <v>5</v>
      </c>
      <c r="D99" s="29">
        <v>2</v>
      </c>
      <c r="E99" s="59" t="s">
        <v>63</v>
      </c>
      <c r="F99" s="30">
        <v>800</v>
      </c>
      <c r="G99" s="31">
        <f>G101+G100</f>
        <v>1925.1</v>
      </c>
      <c r="H99" s="31">
        <f>H101+H100</f>
        <v>1642.1</v>
      </c>
    </row>
    <row r="100" spans="1:8" ht="63.75">
      <c r="A100" s="28" t="s">
        <v>109</v>
      </c>
      <c r="B100" s="67">
        <v>570</v>
      </c>
      <c r="C100" s="29">
        <v>5</v>
      </c>
      <c r="D100" s="29">
        <v>2</v>
      </c>
      <c r="E100" s="59" t="s">
        <v>63</v>
      </c>
      <c r="F100" s="30">
        <v>810</v>
      </c>
      <c r="G100" s="31">
        <v>1885.1</v>
      </c>
      <c r="H100" s="31">
        <v>1602.1</v>
      </c>
    </row>
    <row r="101" spans="1:8" ht="25.5">
      <c r="A101" s="28" t="s">
        <v>9</v>
      </c>
      <c r="B101" s="67">
        <v>570</v>
      </c>
      <c r="C101" s="29">
        <v>5</v>
      </c>
      <c r="D101" s="29">
        <v>2</v>
      </c>
      <c r="E101" s="59" t="s">
        <v>63</v>
      </c>
      <c r="F101" s="30">
        <v>850</v>
      </c>
      <c r="G101" s="31">
        <v>40</v>
      </c>
      <c r="H101" s="31">
        <v>40</v>
      </c>
    </row>
    <row r="102" spans="1:8">
      <c r="A102" s="48" t="s">
        <v>24</v>
      </c>
      <c r="B102" s="67">
        <v>570</v>
      </c>
      <c r="C102" s="49">
        <v>5</v>
      </c>
      <c r="D102" s="49">
        <v>3</v>
      </c>
      <c r="E102" s="50"/>
      <c r="F102" s="41"/>
      <c r="G102" s="51">
        <f>G103</f>
        <v>1380</v>
      </c>
      <c r="H102" s="51">
        <f>H103</f>
        <v>1477</v>
      </c>
    </row>
    <row r="103" spans="1:8" ht="76.5">
      <c r="A103" s="58" t="s">
        <v>113</v>
      </c>
      <c r="B103" s="67">
        <v>570</v>
      </c>
      <c r="C103" s="49">
        <v>5</v>
      </c>
      <c r="D103" s="49">
        <v>3</v>
      </c>
      <c r="E103" s="59" t="s">
        <v>65</v>
      </c>
      <c r="F103" s="30"/>
      <c r="G103" s="31">
        <f>G104+G114+G118+G110</f>
        <v>1380</v>
      </c>
      <c r="H103" s="31">
        <f>H104+H114+H118+H110</f>
        <v>1477</v>
      </c>
    </row>
    <row r="104" spans="1:8" ht="89.25">
      <c r="A104" s="58" t="s">
        <v>114</v>
      </c>
      <c r="B104" s="67">
        <v>570</v>
      </c>
      <c r="C104" s="29">
        <v>5</v>
      </c>
      <c r="D104" s="29">
        <v>3</v>
      </c>
      <c r="E104" s="55" t="s">
        <v>66</v>
      </c>
      <c r="F104" s="30"/>
      <c r="G104" s="51">
        <f>G105</f>
        <v>1044</v>
      </c>
      <c r="H104" s="51">
        <f>H105</f>
        <v>1141</v>
      </c>
    </row>
    <row r="105" spans="1:8" ht="102">
      <c r="A105" s="58" t="s">
        <v>115</v>
      </c>
      <c r="B105" s="67">
        <v>570</v>
      </c>
      <c r="C105" s="29">
        <v>5</v>
      </c>
      <c r="D105" s="29">
        <v>3</v>
      </c>
      <c r="E105" s="59" t="s">
        <v>64</v>
      </c>
      <c r="F105" s="30"/>
      <c r="G105" s="31">
        <f>G106+G108</f>
        <v>1044</v>
      </c>
      <c r="H105" s="31">
        <f>H106+H108</f>
        <v>1141</v>
      </c>
    </row>
    <row r="106" spans="1:8" ht="38.25">
      <c r="A106" s="28" t="s">
        <v>6</v>
      </c>
      <c r="B106" s="67">
        <v>570</v>
      </c>
      <c r="C106" s="29">
        <v>5</v>
      </c>
      <c r="D106" s="29">
        <v>3</v>
      </c>
      <c r="E106" s="59" t="s">
        <v>64</v>
      </c>
      <c r="F106" s="30">
        <v>200</v>
      </c>
      <c r="G106" s="31">
        <f>G107</f>
        <v>148</v>
      </c>
      <c r="H106" s="31">
        <f>H107</f>
        <v>148</v>
      </c>
    </row>
    <row r="107" spans="1:8" ht="51">
      <c r="A107" s="28" t="s">
        <v>5</v>
      </c>
      <c r="B107" s="67">
        <v>570</v>
      </c>
      <c r="C107" s="29">
        <v>5</v>
      </c>
      <c r="D107" s="29">
        <v>3</v>
      </c>
      <c r="E107" s="59" t="s">
        <v>64</v>
      </c>
      <c r="F107" s="30">
        <v>240</v>
      </c>
      <c r="G107" s="31">
        <v>148</v>
      </c>
      <c r="H107" s="31">
        <v>148</v>
      </c>
    </row>
    <row r="108" spans="1:8" ht="51">
      <c r="A108" s="28" t="s">
        <v>112</v>
      </c>
      <c r="B108" s="67">
        <v>570</v>
      </c>
      <c r="C108" s="29">
        <v>5</v>
      </c>
      <c r="D108" s="29">
        <v>3</v>
      </c>
      <c r="E108" s="59" t="s">
        <v>64</v>
      </c>
      <c r="F108" s="30">
        <v>400</v>
      </c>
      <c r="G108" s="31">
        <f>G109</f>
        <v>896</v>
      </c>
      <c r="H108" s="31">
        <f>H109</f>
        <v>993</v>
      </c>
    </row>
    <row r="109" spans="1:8">
      <c r="A109" s="28" t="s">
        <v>15</v>
      </c>
      <c r="B109" s="67">
        <v>570</v>
      </c>
      <c r="C109" s="29">
        <v>5</v>
      </c>
      <c r="D109" s="29">
        <v>3</v>
      </c>
      <c r="E109" s="59" t="s">
        <v>64</v>
      </c>
      <c r="F109" s="30">
        <v>410</v>
      </c>
      <c r="G109" s="31">
        <v>896</v>
      </c>
      <c r="H109" s="31">
        <v>993</v>
      </c>
    </row>
    <row r="110" spans="1:8" ht="89.25">
      <c r="A110" s="58" t="s">
        <v>116</v>
      </c>
      <c r="B110" s="67">
        <v>570</v>
      </c>
      <c r="C110" s="29">
        <v>5</v>
      </c>
      <c r="D110" s="29">
        <v>3</v>
      </c>
      <c r="E110" s="55" t="s">
        <v>68</v>
      </c>
      <c r="F110" s="30"/>
      <c r="G110" s="31">
        <f t="shared" ref="G110:H112" si="5">G111</f>
        <v>30</v>
      </c>
      <c r="H110" s="31">
        <f t="shared" si="5"/>
        <v>30</v>
      </c>
    </row>
    <row r="111" spans="1:8" ht="102">
      <c r="A111" s="58" t="s">
        <v>117</v>
      </c>
      <c r="B111" s="67">
        <v>570</v>
      </c>
      <c r="C111" s="29">
        <v>5</v>
      </c>
      <c r="D111" s="29">
        <v>3</v>
      </c>
      <c r="E111" s="59" t="s">
        <v>67</v>
      </c>
      <c r="F111" s="30"/>
      <c r="G111" s="31">
        <f t="shared" si="5"/>
        <v>30</v>
      </c>
      <c r="H111" s="31">
        <f t="shared" si="5"/>
        <v>30</v>
      </c>
    </row>
    <row r="112" spans="1:8" ht="38.25">
      <c r="A112" s="28" t="s">
        <v>6</v>
      </c>
      <c r="B112" s="67">
        <v>570</v>
      </c>
      <c r="C112" s="29">
        <v>5</v>
      </c>
      <c r="D112" s="29">
        <v>3</v>
      </c>
      <c r="E112" s="59" t="s">
        <v>67</v>
      </c>
      <c r="F112" s="30">
        <v>200</v>
      </c>
      <c r="G112" s="31">
        <f t="shared" si="5"/>
        <v>30</v>
      </c>
      <c r="H112" s="31">
        <f t="shared" si="5"/>
        <v>30</v>
      </c>
    </row>
    <row r="113" spans="1:8" ht="51">
      <c r="A113" s="28" t="s">
        <v>5</v>
      </c>
      <c r="B113" s="67">
        <v>570</v>
      </c>
      <c r="C113" s="29">
        <v>5</v>
      </c>
      <c r="D113" s="29">
        <v>3</v>
      </c>
      <c r="E113" s="59" t="s">
        <v>67</v>
      </c>
      <c r="F113" s="30">
        <v>240</v>
      </c>
      <c r="G113" s="31">
        <v>30</v>
      </c>
      <c r="H113" s="31">
        <v>30</v>
      </c>
    </row>
    <row r="114" spans="1:8" ht="102">
      <c r="A114" s="58" t="s">
        <v>118</v>
      </c>
      <c r="B114" s="67">
        <v>570</v>
      </c>
      <c r="C114" s="29">
        <v>5</v>
      </c>
      <c r="D114" s="29">
        <v>3</v>
      </c>
      <c r="E114" s="59" t="s">
        <v>69</v>
      </c>
      <c r="F114" s="30"/>
      <c r="G114" s="31">
        <f t="shared" ref="G114:H116" si="6">G115</f>
        <v>6</v>
      </c>
      <c r="H114" s="31">
        <f t="shared" si="6"/>
        <v>6</v>
      </c>
    </row>
    <row r="115" spans="1:8" ht="114.75">
      <c r="A115" s="58" t="s">
        <v>119</v>
      </c>
      <c r="B115" s="67">
        <v>570</v>
      </c>
      <c r="C115" s="29">
        <v>5</v>
      </c>
      <c r="D115" s="29">
        <v>3</v>
      </c>
      <c r="E115" s="59" t="s">
        <v>70</v>
      </c>
      <c r="F115" s="30"/>
      <c r="G115" s="31">
        <f t="shared" si="6"/>
        <v>6</v>
      </c>
      <c r="H115" s="31">
        <f t="shared" si="6"/>
        <v>6</v>
      </c>
    </row>
    <row r="116" spans="1:8" ht="38.25">
      <c r="A116" s="28" t="s">
        <v>6</v>
      </c>
      <c r="B116" s="67">
        <v>570</v>
      </c>
      <c r="C116" s="29">
        <v>5</v>
      </c>
      <c r="D116" s="29">
        <v>3</v>
      </c>
      <c r="E116" s="59" t="s">
        <v>70</v>
      </c>
      <c r="F116" s="30">
        <v>200</v>
      </c>
      <c r="G116" s="31">
        <f t="shared" si="6"/>
        <v>6</v>
      </c>
      <c r="H116" s="31">
        <f t="shared" si="6"/>
        <v>6</v>
      </c>
    </row>
    <row r="117" spans="1:8" ht="51">
      <c r="A117" s="28" t="s">
        <v>5</v>
      </c>
      <c r="B117" s="67">
        <v>570</v>
      </c>
      <c r="C117" s="29">
        <v>5</v>
      </c>
      <c r="D117" s="29">
        <v>3</v>
      </c>
      <c r="E117" s="59" t="s">
        <v>70</v>
      </c>
      <c r="F117" s="30">
        <v>240</v>
      </c>
      <c r="G117" s="31">
        <v>6</v>
      </c>
      <c r="H117" s="31">
        <v>6</v>
      </c>
    </row>
    <row r="118" spans="1:8" ht="102">
      <c r="A118" s="58" t="s">
        <v>120</v>
      </c>
      <c r="B118" s="67">
        <v>570</v>
      </c>
      <c r="C118" s="29">
        <v>5</v>
      </c>
      <c r="D118" s="29">
        <v>3</v>
      </c>
      <c r="E118" s="59" t="s">
        <v>71</v>
      </c>
      <c r="F118" s="30"/>
      <c r="G118" s="51">
        <f t="shared" ref="G118:H120" si="7">G119</f>
        <v>300</v>
      </c>
      <c r="H118" s="51">
        <f t="shared" si="7"/>
        <v>300</v>
      </c>
    </row>
    <row r="119" spans="1:8" ht="114.75">
      <c r="A119" s="58" t="s">
        <v>121</v>
      </c>
      <c r="B119" s="67">
        <v>570</v>
      </c>
      <c r="C119" s="29">
        <v>5</v>
      </c>
      <c r="D119" s="29">
        <v>3</v>
      </c>
      <c r="E119" s="59" t="s">
        <v>72</v>
      </c>
      <c r="F119" s="30"/>
      <c r="G119" s="31">
        <f t="shared" si="7"/>
        <v>300</v>
      </c>
      <c r="H119" s="31">
        <f t="shared" si="7"/>
        <v>300</v>
      </c>
    </row>
    <row r="120" spans="1:8" ht="38.25">
      <c r="A120" s="28" t="s">
        <v>6</v>
      </c>
      <c r="B120" s="67">
        <v>570</v>
      </c>
      <c r="C120" s="29">
        <v>5</v>
      </c>
      <c r="D120" s="29">
        <v>3</v>
      </c>
      <c r="E120" s="59" t="s">
        <v>72</v>
      </c>
      <c r="F120" s="30">
        <v>200</v>
      </c>
      <c r="G120" s="31">
        <f t="shared" si="7"/>
        <v>300</v>
      </c>
      <c r="H120" s="31">
        <f t="shared" si="7"/>
        <v>300</v>
      </c>
    </row>
    <row r="121" spans="1:8" ht="51">
      <c r="A121" s="28" t="s">
        <v>5</v>
      </c>
      <c r="B121" s="67">
        <v>570</v>
      </c>
      <c r="C121" s="29">
        <v>5</v>
      </c>
      <c r="D121" s="29">
        <v>3</v>
      </c>
      <c r="E121" s="59" t="s">
        <v>72</v>
      </c>
      <c r="F121" s="30">
        <v>240</v>
      </c>
      <c r="G121" s="31">
        <v>300</v>
      </c>
      <c r="H121" s="31">
        <v>300</v>
      </c>
    </row>
    <row r="122" spans="1:8">
      <c r="A122" s="48" t="s">
        <v>23</v>
      </c>
      <c r="B122" s="67">
        <v>570</v>
      </c>
      <c r="C122" s="49">
        <v>7</v>
      </c>
      <c r="D122" s="49"/>
      <c r="E122" s="62"/>
      <c r="F122" s="30"/>
      <c r="G122" s="51">
        <f>G123</f>
        <v>30</v>
      </c>
      <c r="H122" s="51">
        <f>H123</f>
        <v>30</v>
      </c>
    </row>
    <row r="123" spans="1:8" ht="25.5">
      <c r="A123" s="48" t="s">
        <v>22</v>
      </c>
      <c r="B123" s="67">
        <v>570</v>
      </c>
      <c r="C123" s="49">
        <v>7</v>
      </c>
      <c r="D123" s="49">
        <v>7</v>
      </c>
      <c r="E123" s="62"/>
      <c r="F123" s="30"/>
      <c r="G123" s="51">
        <f>G124</f>
        <v>30</v>
      </c>
      <c r="H123" s="51">
        <f>H124</f>
        <v>30</v>
      </c>
    </row>
    <row r="124" spans="1:8" ht="63.75">
      <c r="A124" s="58" t="s">
        <v>122</v>
      </c>
      <c r="B124" s="67">
        <v>570</v>
      </c>
      <c r="C124" s="29">
        <v>7</v>
      </c>
      <c r="D124" s="29">
        <v>7</v>
      </c>
      <c r="E124" s="59" t="s">
        <v>73</v>
      </c>
      <c r="F124" s="30"/>
      <c r="G124" s="31">
        <f>+G126</f>
        <v>30</v>
      </c>
      <c r="H124" s="31">
        <f>+H126</f>
        <v>30</v>
      </c>
    </row>
    <row r="125" spans="1:8" ht="76.5">
      <c r="A125" s="58" t="s">
        <v>123</v>
      </c>
      <c r="B125" s="67">
        <v>570</v>
      </c>
      <c r="C125" s="29">
        <v>7</v>
      </c>
      <c r="D125" s="29">
        <v>7</v>
      </c>
      <c r="E125" s="59" t="s">
        <v>74</v>
      </c>
      <c r="F125" s="30"/>
      <c r="G125" s="31">
        <f>G126</f>
        <v>30</v>
      </c>
      <c r="H125" s="31">
        <f>H126</f>
        <v>30</v>
      </c>
    </row>
    <row r="126" spans="1:8" ht="38.25">
      <c r="A126" s="28" t="s">
        <v>6</v>
      </c>
      <c r="B126" s="67">
        <v>570</v>
      </c>
      <c r="C126" s="29">
        <v>7</v>
      </c>
      <c r="D126" s="29">
        <v>7</v>
      </c>
      <c r="E126" s="59" t="s">
        <v>74</v>
      </c>
      <c r="F126" s="30">
        <v>200</v>
      </c>
      <c r="G126" s="31">
        <f>+G127</f>
        <v>30</v>
      </c>
      <c r="H126" s="31">
        <f>+H127</f>
        <v>30</v>
      </c>
    </row>
    <row r="127" spans="1:8" ht="51">
      <c r="A127" s="28" t="s">
        <v>5</v>
      </c>
      <c r="B127" s="67">
        <v>570</v>
      </c>
      <c r="C127" s="29">
        <v>7</v>
      </c>
      <c r="D127" s="29">
        <v>7</v>
      </c>
      <c r="E127" s="59" t="s">
        <v>74</v>
      </c>
      <c r="F127" s="30">
        <v>240</v>
      </c>
      <c r="G127" s="31">
        <v>30</v>
      </c>
      <c r="H127" s="31">
        <v>30</v>
      </c>
    </row>
    <row r="128" spans="1:8">
      <c r="A128" s="48" t="s">
        <v>21</v>
      </c>
      <c r="B128" s="67">
        <v>570</v>
      </c>
      <c r="C128" s="49">
        <v>8</v>
      </c>
      <c r="D128" s="49" t="s">
        <v>1</v>
      </c>
      <c r="E128" s="50" t="s">
        <v>1</v>
      </c>
      <c r="F128" s="41" t="s">
        <v>1</v>
      </c>
      <c r="G128" s="51">
        <f>G129</f>
        <v>2879.9</v>
      </c>
      <c r="H128" s="51">
        <f>H129</f>
        <v>2879.9</v>
      </c>
    </row>
    <row r="129" spans="1:8">
      <c r="A129" s="28" t="s">
        <v>20</v>
      </c>
      <c r="B129" s="67">
        <v>570</v>
      </c>
      <c r="C129" s="29">
        <v>8</v>
      </c>
      <c r="D129" s="29">
        <v>1</v>
      </c>
      <c r="E129" s="27" t="s">
        <v>1</v>
      </c>
      <c r="F129" s="30" t="s">
        <v>1</v>
      </c>
      <c r="G129" s="31">
        <f>G130</f>
        <v>2879.9</v>
      </c>
      <c r="H129" s="31">
        <f>H130</f>
        <v>2879.9</v>
      </c>
    </row>
    <row r="130" spans="1:8" ht="51">
      <c r="A130" s="58" t="s">
        <v>124</v>
      </c>
      <c r="B130" s="67">
        <v>570</v>
      </c>
      <c r="C130" s="53">
        <v>8</v>
      </c>
      <c r="D130" s="29">
        <v>1</v>
      </c>
      <c r="E130" s="59" t="s">
        <v>75</v>
      </c>
      <c r="F130" s="30" t="s">
        <v>1</v>
      </c>
      <c r="G130" s="31">
        <f>G131+G138</f>
        <v>2879.9</v>
      </c>
      <c r="H130" s="31">
        <f>H131+H138</f>
        <v>2879.9</v>
      </c>
    </row>
    <row r="131" spans="1:8" ht="38.25">
      <c r="A131" s="54" t="s">
        <v>125</v>
      </c>
      <c r="B131" s="67">
        <v>570</v>
      </c>
      <c r="C131" s="53">
        <v>8</v>
      </c>
      <c r="D131" s="29">
        <v>1</v>
      </c>
      <c r="E131" s="59" t="s">
        <v>77</v>
      </c>
      <c r="F131" s="30" t="s">
        <v>1</v>
      </c>
      <c r="G131" s="31">
        <f>G132+G134+G136</f>
        <v>2239</v>
      </c>
      <c r="H131" s="31">
        <f>H132+H134+H136</f>
        <v>2239</v>
      </c>
    </row>
    <row r="132" spans="1:8" ht="102">
      <c r="A132" s="28" t="s">
        <v>13</v>
      </c>
      <c r="B132" s="67">
        <v>570</v>
      </c>
      <c r="C132" s="53">
        <v>8</v>
      </c>
      <c r="D132" s="29">
        <v>1</v>
      </c>
      <c r="E132" s="59" t="s">
        <v>77</v>
      </c>
      <c r="F132" s="30">
        <v>100</v>
      </c>
      <c r="G132" s="31">
        <f>G133</f>
        <v>1154</v>
      </c>
      <c r="H132" s="31">
        <f>H133</f>
        <v>1154</v>
      </c>
    </row>
    <row r="133" spans="1:8" ht="25.5">
      <c r="A133" s="28" t="s">
        <v>126</v>
      </c>
      <c r="B133" s="67">
        <v>570</v>
      </c>
      <c r="C133" s="29">
        <v>8</v>
      </c>
      <c r="D133" s="29">
        <v>1</v>
      </c>
      <c r="E133" s="59" t="s">
        <v>77</v>
      </c>
      <c r="F133" s="30">
        <v>110</v>
      </c>
      <c r="G133" s="31">
        <v>1154</v>
      </c>
      <c r="H133" s="31">
        <v>1154</v>
      </c>
    </row>
    <row r="134" spans="1:8" ht="38.25">
      <c r="A134" s="28" t="s">
        <v>6</v>
      </c>
      <c r="B134" s="67">
        <v>570</v>
      </c>
      <c r="C134" s="29">
        <v>8</v>
      </c>
      <c r="D134" s="29">
        <v>1</v>
      </c>
      <c r="E134" s="59" t="s">
        <v>77</v>
      </c>
      <c r="F134" s="30">
        <v>200</v>
      </c>
      <c r="G134" s="31">
        <f>G135</f>
        <v>1007</v>
      </c>
      <c r="H134" s="31">
        <f>H135</f>
        <v>1007</v>
      </c>
    </row>
    <row r="135" spans="1:8" ht="51">
      <c r="A135" s="28" t="s">
        <v>5</v>
      </c>
      <c r="B135" s="67">
        <v>570</v>
      </c>
      <c r="C135" s="29">
        <v>8</v>
      </c>
      <c r="D135" s="29">
        <v>1</v>
      </c>
      <c r="E135" s="59" t="s">
        <v>77</v>
      </c>
      <c r="F135" s="30">
        <v>240</v>
      </c>
      <c r="G135" s="31">
        <v>1007</v>
      </c>
      <c r="H135" s="31">
        <v>1007</v>
      </c>
    </row>
    <row r="136" spans="1:8">
      <c r="A136" s="28" t="s">
        <v>7</v>
      </c>
      <c r="B136" s="67">
        <v>570</v>
      </c>
      <c r="C136" s="29">
        <v>8</v>
      </c>
      <c r="D136" s="29">
        <v>1</v>
      </c>
      <c r="E136" s="59" t="s">
        <v>77</v>
      </c>
      <c r="F136" s="30">
        <v>800</v>
      </c>
      <c r="G136" s="31">
        <f>G137</f>
        <v>78</v>
      </c>
      <c r="H136" s="31">
        <f>H137</f>
        <v>78</v>
      </c>
    </row>
    <row r="137" spans="1:8" ht="25.5">
      <c r="A137" s="28" t="s">
        <v>9</v>
      </c>
      <c r="B137" s="67">
        <v>570</v>
      </c>
      <c r="C137" s="29">
        <v>8</v>
      </c>
      <c r="D137" s="29">
        <v>1</v>
      </c>
      <c r="E137" s="59" t="s">
        <v>77</v>
      </c>
      <c r="F137" s="30">
        <v>850</v>
      </c>
      <c r="G137" s="31">
        <v>78</v>
      </c>
      <c r="H137" s="31">
        <v>78</v>
      </c>
    </row>
    <row r="138" spans="1:8">
      <c r="A138" s="48" t="s">
        <v>127</v>
      </c>
      <c r="B138" s="67">
        <v>570</v>
      </c>
      <c r="C138" s="29">
        <v>8</v>
      </c>
      <c r="D138" s="29">
        <v>1</v>
      </c>
      <c r="E138" s="27" t="s">
        <v>76</v>
      </c>
      <c r="F138" s="30"/>
      <c r="G138" s="31">
        <f>G139</f>
        <v>640.9</v>
      </c>
      <c r="H138" s="31">
        <f>H139</f>
        <v>640.9</v>
      </c>
    </row>
    <row r="139" spans="1:8">
      <c r="A139" s="28" t="s">
        <v>3</v>
      </c>
      <c r="B139" s="67">
        <v>570</v>
      </c>
      <c r="C139" s="29">
        <v>8</v>
      </c>
      <c r="D139" s="29">
        <v>1</v>
      </c>
      <c r="E139" s="27" t="s">
        <v>76</v>
      </c>
      <c r="F139" s="30">
        <v>500</v>
      </c>
      <c r="G139" s="31">
        <f>G140</f>
        <v>640.9</v>
      </c>
      <c r="H139" s="31">
        <f>H140</f>
        <v>640.9</v>
      </c>
    </row>
    <row r="140" spans="1:8">
      <c r="A140" s="28" t="s">
        <v>2</v>
      </c>
      <c r="B140" s="67">
        <v>570</v>
      </c>
      <c r="C140" s="29">
        <v>8</v>
      </c>
      <c r="D140" s="29">
        <v>1</v>
      </c>
      <c r="E140" s="27" t="s">
        <v>76</v>
      </c>
      <c r="F140" s="30">
        <v>540</v>
      </c>
      <c r="G140" s="31">
        <v>640.9</v>
      </c>
      <c r="H140" s="31">
        <v>640.9</v>
      </c>
    </row>
    <row r="141" spans="1:8">
      <c r="A141" s="48" t="s">
        <v>19</v>
      </c>
      <c r="B141" s="67">
        <v>570</v>
      </c>
      <c r="C141" s="49">
        <v>10</v>
      </c>
      <c r="D141" s="49"/>
      <c r="E141" s="50"/>
      <c r="F141" s="41"/>
      <c r="G141" s="51">
        <f t="shared" ref="G141:H145" si="8">G142</f>
        <v>60</v>
      </c>
      <c r="H141" s="51">
        <f t="shared" si="8"/>
        <v>60</v>
      </c>
    </row>
    <row r="142" spans="1:8">
      <c r="A142" s="48" t="s">
        <v>18</v>
      </c>
      <c r="B142" s="67">
        <v>570</v>
      </c>
      <c r="C142" s="49">
        <v>10</v>
      </c>
      <c r="D142" s="49">
        <v>1</v>
      </c>
      <c r="E142" s="50" t="s">
        <v>1</v>
      </c>
      <c r="F142" s="41" t="s">
        <v>1</v>
      </c>
      <c r="G142" s="51">
        <f t="shared" si="8"/>
        <v>60</v>
      </c>
      <c r="H142" s="51">
        <f t="shared" si="8"/>
        <v>60</v>
      </c>
    </row>
    <row r="143" spans="1:8" ht="38.25">
      <c r="A143" s="28" t="s">
        <v>128</v>
      </c>
      <c r="B143" s="67">
        <v>570</v>
      </c>
      <c r="C143" s="29">
        <v>10</v>
      </c>
      <c r="D143" s="29">
        <v>1</v>
      </c>
      <c r="E143" s="27" t="s">
        <v>4</v>
      </c>
      <c r="F143" s="30" t="s">
        <v>1</v>
      </c>
      <c r="G143" s="31">
        <f t="shared" si="8"/>
        <v>60</v>
      </c>
      <c r="H143" s="31">
        <f t="shared" si="8"/>
        <v>60</v>
      </c>
    </row>
    <row r="144" spans="1:8" ht="51">
      <c r="A144" s="28" t="s">
        <v>129</v>
      </c>
      <c r="B144" s="67">
        <v>570</v>
      </c>
      <c r="C144" s="29">
        <v>10</v>
      </c>
      <c r="D144" s="29">
        <v>1</v>
      </c>
      <c r="E144" s="27" t="s">
        <v>78</v>
      </c>
      <c r="F144" s="30" t="s">
        <v>1</v>
      </c>
      <c r="G144" s="31">
        <f t="shared" si="8"/>
        <v>60</v>
      </c>
      <c r="H144" s="31">
        <f t="shared" si="8"/>
        <v>60</v>
      </c>
    </row>
    <row r="145" spans="1:8" ht="25.5">
      <c r="A145" s="28" t="s">
        <v>14</v>
      </c>
      <c r="B145" s="67">
        <v>570</v>
      </c>
      <c r="C145" s="29">
        <v>10</v>
      </c>
      <c r="D145" s="29">
        <v>1</v>
      </c>
      <c r="E145" s="27" t="s">
        <v>78</v>
      </c>
      <c r="F145" s="30">
        <v>300</v>
      </c>
      <c r="G145" s="31">
        <f t="shared" si="8"/>
        <v>60</v>
      </c>
      <c r="H145" s="31">
        <f t="shared" si="8"/>
        <v>60</v>
      </c>
    </row>
    <row r="146" spans="1:8" ht="25.5">
      <c r="A146" s="28" t="s">
        <v>17</v>
      </c>
      <c r="B146" s="67">
        <v>570</v>
      </c>
      <c r="C146" s="29">
        <v>10</v>
      </c>
      <c r="D146" s="29">
        <v>1</v>
      </c>
      <c r="E146" s="27" t="s">
        <v>78</v>
      </c>
      <c r="F146" s="30">
        <v>310</v>
      </c>
      <c r="G146" s="31">
        <v>60</v>
      </c>
      <c r="H146" s="31">
        <v>60</v>
      </c>
    </row>
    <row r="147" spans="1:8">
      <c r="A147" s="48" t="s">
        <v>16</v>
      </c>
      <c r="B147" s="67">
        <v>570</v>
      </c>
      <c r="C147" s="49">
        <v>11</v>
      </c>
      <c r="D147" s="49"/>
      <c r="E147" s="27"/>
      <c r="F147" s="30"/>
      <c r="G147" s="51">
        <f>G148</f>
        <v>25</v>
      </c>
      <c r="H147" s="51">
        <f>H148</f>
        <v>25</v>
      </c>
    </row>
    <row r="148" spans="1:8" ht="25.5">
      <c r="A148" s="48" t="s">
        <v>130</v>
      </c>
      <c r="B148" s="67">
        <v>570</v>
      </c>
      <c r="C148" s="49">
        <v>11</v>
      </c>
      <c r="D148" s="49">
        <v>5</v>
      </c>
      <c r="E148" s="27"/>
      <c r="F148" s="30"/>
      <c r="G148" s="51">
        <f>G149</f>
        <v>25</v>
      </c>
      <c r="H148" s="51">
        <f>H149</f>
        <v>25</v>
      </c>
    </row>
    <row r="149" spans="1:8" ht="51">
      <c r="A149" s="63" t="s">
        <v>131</v>
      </c>
      <c r="B149" s="67">
        <v>570</v>
      </c>
      <c r="C149" s="29">
        <v>11</v>
      </c>
      <c r="D149" s="29">
        <v>5</v>
      </c>
      <c r="E149" s="64" t="s">
        <v>79</v>
      </c>
      <c r="F149" s="30"/>
      <c r="G149" s="51">
        <f>+G150</f>
        <v>25</v>
      </c>
      <c r="H149" s="51">
        <f>+H150</f>
        <v>25</v>
      </c>
    </row>
    <row r="150" spans="1:8" ht="63.75">
      <c r="A150" s="65" t="s">
        <v>132</v>
      </c>
      <c r="B150" s="67">
        <v>570</v>
      </c>
      <c r="C150" s="29">
        <v>11</v>
      </c>
      <c r="D150" s="29">
        <v>5</v>
      </c>
      <c r="E150" s="64" t="s">
        <v>80</v>
      </c>
      <c r="F150" s="30"/>
      <c r="G150" s="31">
        <f>G151</f>
        <v>25</v>
      </c>
      <c r="H150" s="31">
        <f>H151</f>
        <v>25</v>
      </c>
    </row>
    <row r="151" spans="1:8" ht="38.25">
      <c r="A151" s="28" t="s">
        <v>6</v>
      </c>
      <c r="B151" s="67">
        <v>570</v>
      </c>
      <c r="C151" s="29">
        <v>11</v>
      </c>
      <c r="D151" s="29">
        <v>5</v>
      </c>
      <c r="E151" s="64" t="s">
        <v>80</v>
      </c>
      <c r="F151" s="30">
        <v>200</v>
      </c>
      <c r="G151" s="31">
        <f>G152</f>
        <v>25</v>
      </c>
      <c r="H151" s="31">
        <f>H152</f>
        <v>25</v>
      </c>
    </row>
    <row r="152" spans="1:8" ht="51">
      <c r="A152" s="28" t="s">
        <v>5</v>
      </c>
      <c r="B152" s="67">
        <v>570</v>
      </c>
      <c r="C152" s="29">
        <v>11</v>
      </c>
      <c r="D152" s="29">
        <v>5</v>
      </c>
      <c r="E152" s="64" t="s">
        <v>80</v>
      </c>
      <c r="F152" s="30">
        <v>240</v>
      </c>
      <c r="G152" s="31">
        <v>25</v>
      </c>
      <c r="H152" s="31">
        <v>25</v>
      </c>
    </row>
    <row r="153" spans="1:8">
      <c r="A153" s="48" t="s">
        <v>81</v>
      </c>
      <c r="B153" s="67">
        <v>570</v>
      </c>
      <c r="C153" s="17">
        <v>99</v>
      </c>
      <c r="D153" s="17"/>
      <c r="E153" s="70"/>
      <c r="F153" s="71"/>
      <c r="G153" s="51">
        <f t="shared" ref="G153:H157" si="9">G154</f>
        <v>305.60000000000002</v>
      </c>
      <c r="H153" s="51">
        <f t="shared" si="9"/>
        <v>616.5</v>
      </c>
    </row>
    <row r="154" spans="1:8">
      <c r="A154" s="48" t="s">
        <v>81</v>
      </c>
      <c r="B154" s="67">
        <v>570</v>
      </c>
      <c r="C154" s="17">
        <v>99</v>
      </c>
      <c r="D154" s="17">
        <v>99</v>
      </c>
      <c r="E154" s="50"/>
      <c r="F154" s="71"/>
      <c r="G154" s="51">
        <f t="shared" si="9"/>
        <v>305.60000000000002</v>
      </c>
      <c r="H154" s="51">
        <f t="shared" si="9"/>
        <v>616.5</v>
      </c>
    </row>
    <row r="155" spans="1:8" ht="38.25">
      <c r="A155" s="21" t="s">
        <v>128</v>
      </c>
      <c r="B155" s="67">
        <v>570</v>
      </c>
      <c r="C155" s="23">
        <v>99</v>
      </c>
      <c r="D155" s="23">
        <v>99</v>
      </c>
      <c r="E155" s="27" t="s">
        <v>4</v>
      </c>
      <c r="F155" s="30"/>
      <c r="G155" s="31">
        <f t="shared" si="9"/>
        <v>305.60000000000002</v>
      </c>
      <c r="H155" s="31">
        <f t="shared" si="9"/>
        <v>616.5</v>
      </c>
    </row>
    <row r="156" spans="1:8">
      <c r="A156" s="28" t="s">
        <v>81</v>
      </c>
      <c r="B156" s="67">
        <v>570</v>
      </c>
      <c r="C156" s="23">
        <v>99</v>
      </c>
      <c r="D156" s="23">
        <v>99</v>
      </c>
      <c r="E156" s="27" t="s">
        <v>82</v>
      </c>
      <c r="F156" s="30"/>
      <c r="G156" s="31">
        <f t="shared" si="9"/>
        <v>305.60000000000002</v>
      </c>
      <c r="H156" s="31">
        <f t="shared" si="9"/>
        <v>616.5</v>
      </c>
    </row>
    <row r="157" spans="1:8">
      <c r="A157" s="28" t="s">
        <v>81</v>
      </c>
      <c r="B157" s="67">
        <v>570</v>
      </c>
      <c r="C157" s="23">
        <v>99</v>
      </c>
      <c r="D157" s="23">
        <v>99</v>
      </c>
      <c r="E157" s="27" t="s">
        <v>82</v>
      </c>
      <c r="F157" s="30">
        <v>900</v>
      </c>
      <c r="G157" s="31">
        <f t="shared" si="9"/>
        <v>305.60000000000002</v>
      </c>
      <c r="H157" s="31">
        <f t="shared" si="9"/>
        <v>616.5</v>
      </c>
    </row>
    <row r="158" spans="1:8">
      <c r="A158" s="28" t="s">
        <v>81</v>
      </c>
      <c r="B158" s="67">
        <v>570</v>
      </c>
      <c r="C158" s="23">
        <v>99</v>
      </c>
      <c r="D158" s="23">
        <v>99</v>
      </c>
      <c r="E158" s="27" t="s">
        <v>82</v>
      </c>
      <c r="F158" s="30">
        <v>990</v>
      </c>
      <c r="G158" s="31">
        <v>305.60000000000002</v>
      </c>
      <c r="H158" s="31">
        <v>616.5</v>
      </c>
    </row>
    <row r="159" spans="1:8">
      <c r="A159" s="66" t="s">
        <v>0</v>
      </c>
      <c r="B159" s="66"/>
      <c r="C159" s="66"/>
      <c r="D159" s="66"/>
      <c r="E159" s="12"/>
      <c r="F159" s="7"/>
      <c r="G159" s="51">
        <f>G13+G55+G63+G72+G83+G128+G141+G147+G122+G153</f>
        <v>12611.9</v>
      </c>
      <c r="H159" s="51">
        <f>H13+H55+H63+H72+H83+H128+H141+H147+H122+H153</f>
        <v>12711.3</v>
      </c>
    </row>
  </sheetData>
  <mergeCells count="6">
    <mergeCell ref="D1:H1"/>
    <mergeCell ref="D2:H2"/>
    <mergeCell ref="A5:H5"/>
    <mergeCell ref="G6:H6"/>
    <mergeCell ref="A8:H8"/>
    <mergeCell ref="D3:H3"/>
  </mergeCells>
  <pageMargins left="0.11811023622047245" right="0.11811023622047245" top="0.35433070866141736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2015</vt:lpstr>
      <vt:lpstr>2016-2017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Work</cp:lastModifiedBy>
  <cp:lastPrinted>2015-10-25T09:05:22Z</cp:lastPrinted>
  <dcterms:created xsi:type="dcterms:W3CDTF">2014-10-19T11:03:47Z</dcterms:created>
  <dcterms:modified xsi:type="dcterms:W3CDTF">2015-10-25T09:05:26Z</dcterms:modified>
</cp:coreProperties>
</file>